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usulu.reupena\Desktop\All Documents\Social Division\Environment Unit\Environment Statistics\SBS Web Update\2026\"/>
    </mc:Choice>
  </mc:AlternateContent>
  <xr:revisionPtr revIDLastSave="0" documentId="13_ncr:1_{B26040D9-DCF3-418F-A6EE-4A62E9372225}" xr6:coauthVersionLast="47" xr6:coauthVersionMax="47" xr10:uidLastSave="{00000000-0000-0000-0000-000000000000}"/>
  <bookViews>
    <workbookView xWindow="-120" yWindow="-120" windowWidth="29040" windowHeight="15720" tabRatio="985" activeTab="3" xr2:uid="{00000000-000D-0000-FFFF-FFFF00000000}"/>
  </bookViews>
  <sheets>
    <sheet name="Contents" sheetId="5" r:id="rId1"/>
    <sheet name="C1" sheetId="1" r:id="rId2"/>
    <sheet name="C2" sheetId="2" r:id="rId3"/>
    <sheet name="C3" sheetId="3" r:id="rId4"/>
  </sheets>
  <definedNames>
    <definedName name="_AMO_UniqueIdentifier" hidden="1">"'99175e40-47d1-4ea7-8a0f-7e3a1fca2c5c'"</definedName>
  </definedNames>
  <calcPr calcId="191029"/>
</workbook>
</file>

<file path=xl/calcChain.xml><?xml version="1.0" encoding="utf-8"?>
<calcChain xmlns="http://schemas.openxmlformats.org/spreadsheetml/2006/main">
  <c r="D105" i="2" l="1"/>
  <c r="D104" i="2"/>
  <c r="D103" i="2"/>
  <c r="D102" i="2"/>
  <c r="E103" i="1"/>
  <c r="C103" i="1"/>
  <c r="C106" i="1"/>
  <c r="C105" i="1"/>
  <c r="C104" i="1"/>
  <c r="E106" i="1"/>
  <c r="E105" i="1"/>
  <c r="E104" i="1"/>
  <c r="D100" i="2"/>
  <c r="D99" i="2"/>
  <c r="D98" i="2"/>
  <c r="D97" i="2"/>
  <c r="E98" i="1" l="1"/>
  <c r="E99" i="1"/>
  <c r="E100" i="1"/>
  <c r="E97" i="1"/>
  <c r="C100" i="1"/>
  <c r="C99" i="1"/>
  <c r="C98" i="1"/>
  <c r="C97" i="1"/>
  <c r="E22" i="2" l="1"/>
  <c r="F22" i="2" s="1"/>
  <c r="E22" i="1"/>
  <c r="C22" i="1"/>
  <c r="E20" i="3"/>
  <c r="E19" i="3"/>
  <c r="E21" i="2" l="1"/>
  <c r="F21" i="2" s="1"/>
  <c r="C21" i="2"/>
  <c r="O21" i="1"/>
  <c r="I21" i="1"/>
  <c r="E21" i="1"/>
  <c r="C21" i="1"/>
  <c r="D21" i="2" s="1"/>
  <c r="Q64" i="1" l="1"/>
  <c r="S63" i="1"/>
  <c r="S62" i="1"/>
  <c r="Q63" i="1"/>
  <c r="Q62" i="1"/>
  <c r="M63" i="1"/>
  <c r="M62" i="1"/>
  <c r="O64" i="1"/>
  <c r="O63" i="1"/>
  <c r="O62" i="1"/>
  <c r="K64" i="1"/>
  <c r="K63" i="1"/>
  <c r="K62" i="1"/>
  <c r="I64" i="1"/>
  <c r="I63" i="1"/>
  <c r="I62" i="1"/>
  <c r="G64" i="1"/>
  <c r="G63" i="1"/>
  <c r="G62" i="1"/>
  <c r="E64" i="1"/>
  <c r="E63" i="1"/>
  <c r="E62" i="1"/>
  <c r="C63" i="1"/>
  <c r="C64" i="1"/>
  <c r="C62" i="1"/>
</calcChain>
</file>

<file path=xl/sharedStrings.xml><?xml version="1.0" encoding="utf-8"?>
<sst xmlns="http://schemas.openxmlformats.org/spreadsheetml/2006/main" count="637" uniqueCount="86">
  <si>
    <t>Period</t>
  </si>
  <si>
    <t>UPOLU</t>
  </si>
  <si>
    <t>SAVAII</t>
  </si>
  <si>
    <t>Mulinuu/Apia</t>
  </si>
  <si>
    <t>Afiamalu</t>
  </si>
  <si>
    <t>Fasitoouta</t>
  </si>
  <si>
    <t>Lotofaga</t>
  </si>
  <si>
    <t>Moamoa</t>
  </si>
  <si>
    <t>Asau</t>
  </si>
  <si>
    <t>Salailua</t>
  </si>
  <si>
    <t>Neiafu</t>
  </si>
  <si>
    <t>Total</t>
  </si>
  <si>
    <t>Mean</t>
  </si>
  <si>
    <t>-</t>
  </si>
  <si>
    <t>Qtr.I</t>
  </si>
  <si>
    <t>Qtr.II</t>
  </si>
  <si>
    <t>Qtr.III</t>
  </si>
  <si>
    <t>Qtr.IV</t>
  </si>
  <si>
    <t>2011</t>
  </si>
  <si>
    <t>Qtr.ll</t>
  </si>
  <si>
    <t>Qtr III</t>
  </si>
  <si>
    <t>Rainfall</t>
  </si>
  <si>
    <t>Wind Speed</t>
  </si>
  <si>
    <t>Average</t>
  </si>
  <si>
    <t>Maximum</t>
  </si>
  <si>
    <t>Minimum</t>
  </si>
  <si>
    <t>Relative</t>
  </si>
  <si>
    <t>(millimeter)</t>
  </si>
  <si>
    <t>Temp.( c )</t>
  </si>
  <si>
    <t>Humidity (%)</t>
  </si>
  <si>
    <t>Year</t>
  </si>
  <si>
    <t>Tuasivi</t>
  </si>
  <si>
    <t>Qtr. IV</t>
  </si>
  <si>
    <t>Qtr. II</t>
  </si>
  <si>
    <t>Qtr.Il</t>
  </si>
  <si>
    <t>Qtr.Ill</t>
  </si>
  <si>
    <t>TBC</t>
  </si>
  <si>
    <t>Samoa Bureau of Statistics</t>
  </si>
  <si>
    <t xml:space="preserve">Environment Statistics: </t>
  </si>
  <si>
    <t>Contents</t>
  </si>
  <si>
    <t>Tables</t>
  </si>
  <si>
    <t>Unit</t>
  </si>
  <si>
    <t>Coverage</t>
  </si>
  <si>
    <t>C1</t>
  </si>
  <si>
    <t xml:space="preserve">Rainfall at Selected Stations                                                       </t>
  </si>
  <si>
    <t>mm</t>
  </si>
  <si>
    <t>C2</t>
  </si>
  <si>
    <t>Observatoins Recorded at Mulinuu (9:00 a.m)                                      .</t>
  </si>
  <si>
    <t>C3</t>
  </si>
  <si>
    <t xml:space="preserve">Samoa Annual Rainfall Averages                                                 </t>
  </si>
  <si>
    <t>Explanatory Notes</t>
  </si>
  <si>
    <t>C</t>
  </si>
  <si>
    <t>Climate Statistics: Rainfall data and other climate data by the Meteorology Division of MNRE</t>
  </si>
  <si>
    <t>Key Stakeholders</t>
  </si>
  <si>
    <t>MNRE</t>
  </si>
  <si>
    <t>Ministry of Natural Resources and Environment</t>
  </si>
  <si>
    <t>(meters/sec)</t>
  </si>
  <si>
    <t>Annual 
Averages (mm)</t>
  </si>
  <si>
    <t>Long term 
Annual Averages (mm)</t>
  </si>
  <si>
    <t>Monthly 
Average (mm)</t>
  </si>
  <si>
    <t>Minimum 
Monthly Value (mm)</t>
  </si>
  <si>
    <t>Maximum 
Monthly Value (mm)</t>
  </si>
  <si>
    <t>Latest Update of Environment Statistics (2025) collected and compiled in collaboration with the Meteorology Division of the Ministry of Natural Resources and Environment</t>
  </si>
  <si>
    <t>2005-2025</t>
  </si>
  <si>
    <r>
      <rPr>
        <b/>
        <sz val="9"/>
        <color rgb="FF000000"/>
        <rFont val="Arial"/>
        <family val="2"/>
      </rPr>
      <t>Source:</t>
    </r>
    <r>
      <rPr>
        <sz val="9"/>
        <color rgb="FF000000"/>
        <rFont val="Arial"/>
        <family val="2"/>
        <charset val="1"/>
      </rPr>
      <t xml:space="preserve"> Ministry of Natural Resources &amp; Environment (Meteorology Division)</t>
    </r>
  </si>
  <si>
    <r>
      <rPr>
        <b/>
        <sz val="9"/>
        <color rgb="FF000000"/>
        <rFont val="Arial"/>
        <family val="2"/>
      </rPr>
      <t>Note:</t>
    </r>
    <r>
      <rPr>
        <sz val="9"/>
        <color rgb="FF000000"/>
        <rFont val="Arial"/>
        <family val="2"/>
      </rPr>
      <t xml:space="preserve"> Long Term Annual Averages 30-year period ranges from 1991 to 2020 (VMO updated CLINO-Climatological Normals)</t>
    </r>
  </si>
  <si>
    <r>
      <rPr>
        <b/>
        <sz val="9"/>
        <rFont val="Arial"/>
        <family val="2"/>
      </rPr>
      <t>Source:</t>
    </r>
    <r>
      <rPr>
        <sz val="9"/>
        <rFont val="Arial"/>
        <family val="2"/>
        <charset val="1"/>
      </rPr>
      <t xml:space="preserve">   Ministry of Natural Resources and Environment (Meteorology Division). </t>
    </r>
  </si>
  <si>
    <t>N/A</t>
  </si>
  <si>
    <r>
      <rPr>
        <b/>
        <sz val="9"/>
        <rFont val="Arial"/>
        <family val="2"/>
      </rPr>
      <t xml:space="preserve"> Source: </t>
    </r>
    <r>
      <rPr>
        <sz val="9"/>
        <rFont val="Arial"/>
        <family val="2"/>
        <charset val="1"/>
      </rPr>
      <t xml:space="preserve">  Ministry of Natural Resources and Environment (Meteorology Division)</t>
    </r>
  </si>
  <si>
    <r>
      <t xml:space="preserve"> </t>
    </r>
    <r>
      <rPr>
        <b/>
        <sz val="9"/>
        <rFont val="Arial"/>
        <family val="2"/>
      </rPr>
      <t xml:space="preserve">Notes:  </t>
    </r>
    <r>
      <rPr>
        <sz val="9"/>
        <rFont val="Arial"/>
        <family val="2"/>
        <charset val="1"/>
      </rPr>
      <t xml:space="preserve"> 1971 - 2000 base period used for calculation of climatological normals.</t>
    </r>
  </si>
  <si>
    <t>Table C1 : Rainfall at Selected Stations (mm), 2005-2025</t>
  </si>
  <si>
    <t>Table C2: Observatoins Recorded at Mulinuu (9:00 a.m), 2005-2025</t>
  </si>
  <si>
    <t>Table C3 : Samoa Annual Rainfall Averages 2005-2025 (mm)</t>
  </si>
  <si>
    <r>
      <t xml:space="preserve"> Note:   -</t>
    </r>
    <r>
      <rPr>
        <sz val="9"/>
        <rFont val="Arial"/>
        <family val="2"/>
      </rPr>
      <t xml:space="preserve"> N/A</t>
    </r>
  </si>
  <si>
    <t>Aug</t>
  </si>
  <si>
    <t>Jun</t>
  </si>
  <si>
    <t>Apr</t>
  </si>
  <si>
    <t>Sept</t>
  </si>
  <si>
    <t>Mar</t>
  </si>
  <si>
    <t xml:space="preserve"> Sept</t>
  </si>
  <si>
    <t>June</t>
  </si>
  <si>
    <t>July</t>
  </si>
  <si>
    <t>Dec</t>
  </si>
  <si>
    <t>Jan</t>
  </si>
  <si>
    <t>May</t>
  </si>
  <si>
    <t>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</si>
</sst>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_(* #,##0.00_);_(* \(#,##0.00\);_(* \-??_);_(@_)"/>
    <numFmt numFmtId="167" formatCode="_(* #,##0.0_);_(* \(#,##0.0\);_(* \-??_);_(@_)"/>
    <numFmt numFmtId="168" formatCode="#,##0.0;[Red]#,##0.0"/>
  </numFmts>
  <fonts count="4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9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9"/>
      <color rgb="FF000000"/>
      <name val="Calibri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u/>
      <sz val="9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Bookman Old Style"/>
      <family val="1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u/>
      <sz val="8"/>
      <color theme="10"/>
      <name val="Arial"/>
      <family val="2"/>
    </font>
    <font>
      <b/>
      <sz val="9"/>
      <color rgb="FF0070C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333333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medium">
        <color rgb="FFDDDDDD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7">
    <xf numFmtId="0" fontId="0" fillId="0" borderId="0"/>
    <xf numFmtId="166" fontId="14" fillId="0" borderId="0" applyBorder="0" applyProtection="0"/>
    <xf numFmtId="0" fontId="15" fillId="0" borderId="0"/>
    <xf numFmtId="0" fontId="2" fillId="0" borderId="0"/>
    <xf numFmtId="0" fontId="19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2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167" fontId="12" fillId="0" borderId="0" xfId="1" applyNumberFormat="1" applyFont="1" applyBorder="1" applyAlignment="1" applyProtection="1">
      <alignment horizontal="right" vertical="center"/>
    </xf>
    <xf numFmtId="167" fontId="11" fillId="0" borderId="0" xfId="1" applyNumberFormat="1" applyFont="1" applyBorder="1" applyAlignment="1" applyProtection="1">
      <alignment horizontal="right" vertical="center"/>
    </xf>
    <xf numFmtId="168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right" vertical="center"/>
    </xf>
    <xf numFmtId="168" fontId="11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68" fontId="1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0" xfId="3" applyFill="1"/>
    <xf numFmtId="0" fontId="20" fillId="3" borderId="0" xfId="4" applyFont="1" applyFill="1" applyAlignment="1">
      <alignment vertical="center"/>
    </xf>
    <xf numFmtId="0" fontId="20" fillId="0" borderId="0" xfId="4" applyFont="1" applyAlignment="1">
      <alignment horizontal="left" vertical="center"/>
    </xf>
    <xf numFmtId="0" fontId="19" fillId="0" borderId="0" xfId="4"/>
    <xf numFmtId="0" fontId="21" fillId="0" borderId="0" xfId="4" applyFont="1"/>
    <xf numFmtId="0" fontId="2" fillId="0" borderId="0" xfId="3"/>
    <xf numFmtId="0" fontId="22" fillId="0" borderId="0" xfId="4" applyFont="1" applyAlignment="1">
      <alignment horizontal="left" vertical="center"/>
    </xf>
    <xf numFmtId="0" fontId="2" fillId="0" borderId="0" xfId="3" applyAlignment="1">
      <alignment vertical="center"/>
    </xf>
    <xf numFmtId="0" fontId="22" fillId="0" borderId="0" xfId="4" applyFont="1"/>
    <xf numFmtId="0" fontId="16" fillId="0" borderId="2" xfId="4" applyFont="1" applyBorder="1" applyAlignment="1">
      <alignment horizontal="left" vertical="center"/>
    </xf>
    <xf numFmtId="0" fontId="16" fillId="0" borderId="2" xfId="4" applyFont="1" applyBorder="1" applyAlignment="1">
      <alignment vertical="center"/>
    </xf>
    <xf numFmtId="0" fontId="16" fillId="0" borderId="2" xfId="4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/>
    </xf>
    <xf numFmtId="0" fontId="24" fillId="0" borderId="0" xfId="5" applyFont="1" applyAlignment="1" applyProtection="1">
      <alignment horizontal="left"/>
    </xf>
    <xf numFmtId="0" fontId="19" fillId="0" borderId="0" xfId="4" applyAlignment="1">
      <alignment horizontal="left"/>
    </xf>
    <xf numFmtId="0" fontId="19" fillId="0" borderId="0" xfId="4" applyAlignment="1">
      <alignment horizontal="center"/>
    </xf>
    <xf numFmtId="0" fontId="24" fillId="0" borderId="2" xfId="5" applyFont="1" applyBorder="1" applyAlignment="1" applyProtection="1">
      <alignment horizontal="left"/>
    </xf>
    <xf numFmtId="0" fontId="19" fillId="0" borderId="2" xfId="4" applyBorder="1" applyAlignment="1">
      <alignment horizontal="left"/>
    </xf>
    <xf numFmtId="0" fontId="19" fillId="0" borderId="2" xfId="4" applyBorder="1" applyAlignment="1">
      <alignment horizontal="center"/>
    </xf>
    <xf numFmtId="0" fontId="25" fillId="0" borderId="0" xfId="3" quotePrefix="1" applyFont="1" applyAlignment="1">
      <alignment horizontal="left" vertical="center"/>
    </xf>
    <xf numFmtId="0" fontId="21" fillId="0" borderId="0" xfId="3" quotePrefix="1" applyFont="1" applyAlignment="1">
      <alignment vertical="center"/>
    </xf>
    <xf numFmtId="0" fontId="24" fillId="0" borderId="0" xfId="5" quotePrefix="1" applyFont="1" applyAlignment="1" applyProtection="1">
      <alignment horizontal="left"/>
    </xf>
    <xf numFmtId="0" fontId="26" fillId="0" borderId="0" xfId="5" quotePrefix="1" applyFont="1" applyAlignment="1" applyProtection="1">
      <alignment horizontal="left"/>
    </xf>
    <xf numFmtId="0" fontId="27" fillId="0" borderId="2" xfId="5" applyFont="1" applyBorder="1" applyAlignment="1" applyProtection="1">
      <alignment horizontal="center"/>
    </xf>
    <xf numFmtId="0" fontId="27" fillId="0" borderId="2" xfId="5" applyFont="1" applyBorder="1" applyAlignment="1" applyProtection="1"/>
    <xf numFmtId="0" fontId="27" fillId="0" borderId="0" xfId="5" applyFont="1" applyAlignment="1" applyProtection="1"/>
    <xf numFmtId="0" fontId="19" fillId="0" borderId="0" xfId="4" applyAlignment="1">
      <alignment vertical="center"/>
    </xf>
    <xf numFmtId="0" fontId="16" fillId="0" borderId="0" xfId="4" applyFont="1" applyAlignment="1">
      <alignment vertical="center"/>
    </xf>
    <xf numFmtId="0" fontId="28" fillId="0" borderId="0" xfId="4" applyFont="1" applyAlignment="1">
      <alignment horizontal="left"/>
    </xf>
    <xf numFmtId="0" fontId="26" fillId="0" borderId="0" xfId="4" applyFont="1" applyAlignment="1">
      <alignment horizontal="left"/>
    </xf>
    <xf numFmtId="0" fontId="16" fillId="0" borderId="0" xfId="4" applyFont="1" applyAlignment="1">
      <alignment horizontal="left"/>
    </xf>
    <xf numFmtId="0" fontId="28" fillId="0" borderId="2" xfId="4" applyFont="1" applyBorder="1" applyAlignment="1">
      <alignment horizontal="left"/>
    </xf>
    <xf numFmtId="0" fontId="16" fillId="0" borderId="2" xfId="4" applyFont="1" applyBorder="1" applyAlignment="1">
      <alignment horizontal="left"/>
    </xf>
    <xf numFmtId="0" fontId="27" fillId="0" borderId="0" xfId="5" applyFont="1" applyAlignment="1" applyProtection="1">
      <alignment horizontal="left"/>
    </xf>
    <xf numFmtId="0" fontId="22" fillId="0" borderId="0" xfId="4" applyFont="1" applyAlignment="1">
      <alignment horizontal="left"/>
    </xf>
    <xf numFmtId="0" fontId="19" fillId="0" borderId="0" xfId="4" applyAlignment="1">
      <alignment vertical="center" wrapText="1"/>
    </xf>
    <xf numFmtId="0" fontId="19" fillId="0" borderId="0" xfId="4" applyAlignment="1">
      <alignment horizontal="left" wrapText="1"/>
    </xf>
    <xf numFmtId="164" fontId="7" fillId="0" borderId="4" xfId="0" applyNumberFormat="1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164" fontId="7" fillId="0" borderId="5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167" fontId="4" fillId="0" borderId="0" xfId="1" applyNumberFormat="1" applyFont="1" applyBorder="1" applyAlignment="1" applyProtection="1">
      <alignment horizontal="right" vertical="center"/>
    </xf>
    <xf numFmtId="167" fontId="7" fillId="0" borderId="0" xfId="1" applyNumberFormat="1" applyFont="1" applyBorder="1" applyAlignment="1" applyProtection="1">
      <alignment horizontal="right" vertical="center"/>
    </xf>
    <xf numFmtId="167" fontId="7" fillId="0" borderId="0" xfId="1" applyNumberFormat="1" applyFont="1" applyBorder="1" applyAlignment="1" applyProtection="1">
      <alignment horizontal="center" vertical="center"/>
    </xf>
    <xf numFmtId="167" fontId="7" fillId="0" borderId="4" xfId="1" applyNumberFormat="1" applyFont="1" applyBorder="1" applyAlignment="1" applyProtection="1">
      <alignment horizontal="right" vertical="center"/>
    </xf>
    <xf numFmtId="167" fontId="7" fillId="0" borderId="5" xfId="1" applyNumberFormat="1" applyFont="1" applyBorder="1" applyAlignment="1" applyProtection="1">
      <alignment horizontal="right" vertical="center"/>
    </xf>
    <xf numFmtId="167" fontId="7" fillId="0" borderId="4" xfId="1" applyNumberFormat="1" applyFont="1" applyBorder="1" applyAlignment="1" applyProtection="1">
      <alignment horizontal="center" vertical="center"/>
    </xf>
    <xf numFmtId="164" fontId="5" fillId="0" borderId="3" xfId="0" applyNumberFormat="1" applyFont="1" applyBorder="1" applyAlignment="1">
      <alignment horizontal="left" vertical="center"/>
    </xf>
    <xf numFmtId="164" fontId="7" fillId="0" borderId="3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164" fontId="7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right" vertical="center"/>
    </xf>
    <xf numFmtId="0" fontId="10" fillId="0" borderId="0" xfId="0" applyFont="1"/>
    <xf numFmtId="0" fontId="10" fillId="0" borderId="3" xfId="0" applyFont="1" applyBorder="1"/>
    <xf numFmtId="0" fontId="10" fillId="0" borderId="2" xfId="0" applyFont="1" applyBorder="1"/>
    <xf numFmtId="0" fontId="29" fillId="0" borderId="3" xfId="0" applyFont="1" applyBorder="1"/>
    <xf numFmtId="0" fontId="29" fillId="0" borderId="0" xfId="0" applyFont="1"/>
    <xf numFmtId="0" fontId="29" fillId="0" borderId="2" xfId="0" applyFont="1" applyBorder="1"/>
    <xf numFmtId="165" fontId="30" fillId="0" borderId="3" xfId="0" applyNumberFormat="1" applyFont="1" applyBorder="1"/>
    <xf numFmtId="165" fontId="30" fillId="0" borderId="6" xfId="0" applyNumberFormat="1" applyFont="1" applyBorder="1"/>
    <xf numFmtId="165" fontId="30" fillId="0" borderId="3" xfId="0" applyNumberFormat="1" applyFont="1" applyBorder="1" applyAlignment="1">
      <alignment horizontal="right"/>
    </xf>
    <xf numFmtId="165" fontId="30" fillId="0" borderId="0" xfId="0" applyNumberFormat="1" applyFont="1"/>
    <xf numFmtId="165" fontId="30" fillId="0" borderId="4" xfId="0" applyNumberFormat="1" applyFont="1" applyBorder="1"/>
    <xf numFmtId="165" fontId="30" fillId="0" borderId="0" xfId="0" applyNumberFormat="1" applyFont="1" applyAlignment="1">
      <alignment horizontal="right"/>
    </xf>
    <xf numFmtId="165" fontId="30" fillId="0" borderId="2" xfId="0" applyNumberFormat="1" applyFont="1" applyBorder="1"/>
    <xf numFmtId="0" fontId="30" fillId="0" borderId="2" xfId="0" applyFont="1" applyBorder="1"/>
    <xf numFmtId="0" fontId="30" fillId="0" borderId="5" xfId="0" applyFont="1" applyBorder="1"/>
    <xf numFmtId="0" fontId="31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165" fontId="32" fillId="0" borderId="3" xfId="0" applyNumberFormat="1" applyFont="1" applyBorder="1"/>
    <xf numFmtId="0" fontId="32" fillId="0" borderId="3" xfId="0" applyFont="1" applyBorder="1"/>
    <xf numFmtId="0" fontId="26" fillId="0" borderId="3" xfId="0" applyFont="1" applyBorder="1"/>
    <xf numFmtId="0" fontId="32" fillId="0" borderId="3" xfId="0" applyFont="1" applyBorder="1" applyAlignment="1">
      <alignment horizontal="left" vertical="center"/>
    </xf>
    <xf numFmtId="165" fontId="32" fillId="0" borderId="0" xfId="0" applyNumberFormat="1" applyFont="1"/>
    <xf numFmtId="0" fontId="32" fillId="0" borderId="0" xfId="0" applyFont="1"/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165" fontId="32" fillId="0" borderId="0" xfId="0" applyNumberFormat="1" applyFont="1" applyAlignment="1">
      <alignment horizontal="right"/>
    </xf>
    <xf numFmtId="165" fontId="32" fillId="0" borderId="2" xfId="0" applyNumberFormat="1" applyFont="1" applyBorder="1"/>
    <xf numFmtId="0" fontId="26" fillId="0" borderId="2" xfId="0" applyFont="1" applyBorder="1" applyAlignment="1">
      <alignment horizontal="right" vertical="center"/>
    </xf>
    <xf numFmtId="0" fontId="32" fillId="0" borderId="2" xfId="0" applyFont="1" applyBorder="1"/>
    <xf numFmtId="0" fontId="30" fillId="0" borderId="3" xfId="0" applyFont="1" applyBorder="1"/>
    <xf numFmtId="0" fontId="30" fillId="0" borderId="0" xfId="0" applyFont="1"/>
    <xf numFmtId="0" fontId="33" fillId="0" borderId="3" xfId="0" applyFont="1" applyBorder="1"/>
    <xf numFmtId="0" fontId="33" fillId="0" borderId="2" xfId="0" applyFont="1" applyBorder="1"/>
    <xf numFmtId="0" fontId="32" fillId="0" borderId="6" xfId="0" applyFont="1" applyBorder="1"/>
    <xf numFmtId="165" fontId="32" fillId="0" borderId="4" xfId="0" applyNumberFormat="1" applyFont="1" applyBorder="1"/>
    <xf numFmtId="165" fontId="32" fillId="0" borderId="5" xfId="0" applyNumberFormat="1" applyFont="1" applyBorder="1"/>
    <xf numFmtId="0" fontId="30" fillId="0" borderId="6" xfId="0" applyFont="1" applyBorder="1"/>
    <xf numFmtId="0" fontId="30" fillId="0" borderId="4" xfId="0" applyFont="1" applyBorder="1"/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6" fillId="0" borderId="0" xfId="2" applyFont="1" applyAlignment="1">
      <alignment horizontal="left" vertical="center"/>
    </xf>
    <xf numFmtId="0" fontId="0" fillId="0" borderId="2" xfId="0" applyBorder="1"/>
    <xf numFmtId="0" fontId="17" fillId="0" borderId="0" xfId="0" applyFont="1"/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35" fillId="2" borderId="0" xfId="0" applyNumberFormat="1" applyFont="1" applyFill="1" applyAlignment="1">
      <alignment horizontal="right" vertical="center"/>
    </xf>
    <xf numFmtId="164" fontId="35" fillId="0" borderId="0" xfId="0" applyNumberFormat="1" applyFont="1" applyAlignment="1">
      <alignment horizontal="right" vertical="center"/>
    </xf>
    <xf numFmtId="168" fontId="35" fillId="0" borderId="0" xfId="0" applyNumberFormat="1" applyFont="1" applyAlignment="1">
      <alignment horizontal="right" vertical="center"/>
    </xf>
    <xf numFmtId="164" fontId="36" fillId="0" borderId="0" xfId="0" applyNumberFormat="1" applyFont="1" applyAlignment="1">
      <alignment horizontal="right" vertical="center"/>
    </xf>
    <xf numFmtId="0" fontId="36" fillId="0" borderId="0" xfId="0" applyFont="1" applyAlignment="1">
      <alignment horizontal="right" vertical="center"/>
    </xf>
    <xf numFmtId="168" fontId="36" fillId="0" borderId="0" xfId="0" applyNumberFormat="1" applyFont="1" applyAlignment="1">
      <alignment horizontal="right" vertical="center"/>
    </xf>
    <xf numFmtId="0" fontId="35" fillId="0" borderId="0" xfId="0" applyFont="1" applyAlignment="1">
      <alignment vertical="center"/>
    </xf>
    <xf numFmtId="165" fontId="35" fillId="0" borderId="0" xfId="0" applyNumberFormat="1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7" fillId="0" borderId="0" xfId="0" applyFont="1"/>
    <xf numFmtId="165" fontId="35" fillId="0" borderId="0" xfId="0" applyNumberFormat="1" applyFont="1"/>
    <xf numFmtId="168" fontId="36" fillId="0" borderId="0" xfId="2" applyNumberFormat="1" applyFont="1" applyAlignment="1">
      <alignment horizontal="right" vertical="center"/>
    </xf>
    <xf numFmtId="0" fontId="36" fillId="0" borderId="0" xfId="2" applyFont="1" applyAlignment="1">
      <alignment vertical="center"/>
    </xf>
    <xf numFmtId="0" fontId="38" fillId="0" borderId="0" xfId="6" applyFont="1"/>
    <xf numFmtId="0" fontId="38" fillId="0" borderId="3" xfId="6" applyFont="1" applyBorder="1"/>
    <xf numFmtId="0" fontId="33" fillId="0" borderId="0" xfId="0" applyFont="1"/>
    <xf numFmtId="0" fontId="38" fillId="0" borderId="2" xfId="6" applyFont="1" applyBorder="1"/>
    <xf numFmtId="164" fontId="39" fillId="0" borderId="0" xfId="0" applyNumberFormat="1" applyFont="1" applyAlignment="1">
      <alignment horizontal="center" vertical="center"/>
    </xf>
    <xf numFmtId="0" fontId="0" fillId="0" borderId="3" xfId="0" applyBorder="1"/>
    <xf numFmtId="164" fontId="39" fillId="0" borderId="3" xfId="0" applyNumberFormat="1" applyFont="1" applyBorder="1" applyAlignment="1">
      <alignment horizontal="center" vertical="center"/>
    </xf>
    <xf numFmtId="164" fontId="39" fillId="0" borderId="2" xfId="0" applyNumberFormat="1" applyFont="1" applyBorder="1" applyAlignment="1">
      <alignment horizontal="center" vertical="center"/>
    </xf>
    <xf numFmtId="164" fontId="40" fillId="0" borderId="0" xfId="0" applyNumberFormat="1" applyFont="1" applyAlignment="1">
      <alignment horizontal="center" vertical="center"/>
    </xf>
    <xf numFmtId="164" fontId="40" fillId="0" borderId="3" xfId="0" applyNumberFormat="1" applyFont="1" applyBorder="1" applyAlignment="1">
      <alignment horizontal="center" vertical="center"/>
    </xf>
    <xf numFmtId="164" fontId="40" fillId="0" borderId="2" xfId="0" applyNumberFormat="1" applyFont="1" applyBorder="1" applyAlignment="1">
      <alignment horizontal="center" vertical="center"/>
    </xf>
    <xf numFmtId="165" fontId="38" fillId="0" borderId="3" xfId="6" applyNumberFormat="1" applyFont="1" applyBorder="1"/>
    <xf numFmtId="165" fontId="38" fillId="0" borderId="0" xfId="6" applyNumberFormat="1" applyFont="1"/>
    <xf numFmtId="0" fontId="41" fillId="0" borderId="3" xfId="6" applyFont="1" applyBorder="1" applyAlignment="1">
      <alignment horizontal="center"/>
    </xf>
    <xf numFmtId="0" fontId="41" fillId="0" borderId="0" xfId="6" applyFont="1" applyAlignment="1">
      <alignment horizontal="center"/>
    </xf>
    <xf numFmtId="0" fontId="41" fillId="0" borderId="2" xfId="6" applyFont="1" applyBorder="1" applyAlignment="1">
      <alignment horizontal="center"/>
    </xf>
    <xf numFmtId="164" fontId="31" fillId="0" borderId="0" xfId="0" applyNumberFormat="1" applyFont="1"/>
    <xf numFmtId="164" fontId="31" fillId="0" borderId="2" xfId="0" applyNumberFormat="1" applyFont="1" applyBorder="1"/>
    <xf numFmtId="165" fontId="0" fillId="0" borderId="3" xfId="0" applyNumberFormat="1" applyBorder="1"/>
    <xf numFmtId="165" fontId="0" fillId="0" borderId="0" xfId="0" applyNumberFormat="1"/>
    <xf numFmtId="165" fontId="38" fillId="0" borderId="2" xfId="6" applyNumberFormat="1" applyFont="1" applyBorder="1"/>
    <xf numFmtId="165" fontId="38" fillId="0" borderId="0" xfId="6" applyNumberFormat="1" applyFont="1" applyAlignment="1">
      <alignment vertical="center"/>
    </xf>
    <xf numFmtId="0" fontId="38" fillId="0" borderId="0" xfId="6" applyFont="1" applyAlignment="1">
      <alignment horizontal="center" vertical="center"/>
    </xf>
    <xf numFmtId="4" fontId="38" fillId="0" borderId="2" xfId="6" applyNumberFormat="1" applyFont="1" applyBorder="1" applyAlignment="1">
      <alignment horizontal="center" vertical="center"/>
    </xf>
    <xf numFmtId="165" fontId="0" fillId="0" borderId="2" xfId="0" applyNumberFormat="1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0" fontId="34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top" wrapText="1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64" fontId="26" fillId="0" borderId="0" xfId="0" applyNumberFormat="1" applyFont="1" applyAlignment="1">
      <alignment horizontal="right" vertical="center"/>
    </xf>
    <xf numFmtId="164" fontId="39" fillId="0" borderId="9" xfId="0" applyNumberFormat="1" applyFont="1" applyBorder="1" applyAlignment="1">
      <alignment horizontal="center" vertical="center"/>
    </xf>
    <xf numFmtId="164" fontId="26" fillId="0" borderId="9" xfId="0" applyNumberFormat="1" applyFont="1" applyBorder="1" applyAlignment="1">
      <alignment horizontal="right" vertical="center"/>
    </xf>
    <xf numFmtId="165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center" vertical="center"/>
    </xf>
    <xf numFmtId="164" fontId="26" fillId="0" borderId="2" xfId="0" applyNumberFormat="1" applyFont="1" applyBorder="1" applyAlignment="1">
      <alignment horizontal="right" vertical="center"/>
    </xf>
    <xf numFmtId="164" fontId="39" fillId="0" borderId="10" xfId="0" applyNumberFormat="1" applyFont="1" applyBorder="1" applyAlignment="1">
      <alignment horizontal="center" vertical="center"/>
    </xf>
    <xf numFmtId="0" fontId="11" fillId="0" borderId="0" xfId="0" quotePrefix="1" applyFont="1" applyAlignment="1">
      <alignment horizontal="right" vertical="center"/>
    </xf>
    <xf numFmtId="164" fontId="39" fillId="0" borderId="9" xfId="0" quotePrefix="1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19" fillId="0" borderId="0" xfId="4" applyAlignment="1">
      <alignment horizontal="left" vertical="top" wrapText="1"/>
    </xf>
    <xf numFmtId="0" fontId="19" fillId="0" borderId="2" xfId="4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9" fillId="0" borderId="0" xfId="0" applyFont="1" applyAlignment="1">
      <alignment horizontal="center"/>
    </xf>
    <xf numFmtId="1" fontId="29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</cellXfs>
  <cellStyles count="7">
    <cellStyle name="Comma" xfId="1" builtinId="3"/>
    <cellStyle name="Hyperlink" xfId="5" builtinId="8"/>
    <cellStyle name="Normal" xfId="0" builtinId="0"/>
    <cellStyle name="Normal 12" xfId="2" xr:uid="{00000000-0005-0000-0000-000003000000}"/>
    <cellStyle name="Normal 2" xfId="3" xr:uid="{00000000-0005-0000-0000-000004000000}"/>
    <cellStyle name="Normal 3" xfId="4" xr:uid="{00000000-0005-0000-0000-000005000000}"/>
    <cellStyle name="Normal 4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31"/>
  <sheetViews>
    <sheetView showGridLines="0" workbookViewId="0">
      <pane ySplit="5" topLeftCell="A6" activePane="bottomLeft" state="frozen"/>
      <selection pane="bottomLeft" activeCell="H22" sqref="H22"/>
    </sheetView>
  </sheetViews>
  <sheetFormatPr defaultColWidth="9.140625" defaultRowHeight="15" x14ac:dyDescent="0.25"/>
  <cols>
    <col min="1" max="1" width="2.7109375" style="33" customWidth="1"/>
    <col min="2" max="2" width="8" style="33" customWidth="1"/>
    <col min="3" max="3" width="67.85546875" style="33" customWidth="1"/>
    <col min="4" max="4" width="11.7109375" style="33" customWidth="1"/>
    <col min="5" max="5" width="11.140625" style="33" customWidth="1"/>
    <col min="6" max="16384" width="9.140625" style="33"/>
  </cols>
  <sheetData>
    <row r="1" spans="1:257" ht="31.5" x14ac:dyDescent="0.25">
      <c r="A1" s="28"/>
      <c r="B1" s="29"/>
      <c r="C1" s="29" t="s">
        <v>37</v>
      </c>
      <c r="D1" s="29"/>
      <c r="E1" s="29"/>
      <c r="F1" s="30"/>
      <c r="G1" s="30"/>
      <c r="H1" s="31"/>
      <c r="I1" s="31"/>
      <c r="J1" s="31"/>
      <c r="K1" s="31"/>
      <c r="L1" s="32"/>
      <c r="M1" s="32"/>
      <c r="N1" s="32"/>
      <c r="O1" s="32"/>
      <c r="P1" s="32"/>
      <c r="Q1" s="32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spans="1:257" s="35" customFormat="1" ht="21" customHeight="1" x14ac:dyDescent="0.25">
      <c r="A2" s="34" t="s">
        <v>38</v>
      </c>
      <c r="B2" s="34"/>
      <c r="C2" s="34"/>
      <c r="D2" s="34"/>
      <c r="E2" s="34"/>
    </row>
    <row r="3" spans="1:257" s="35" customFormat="1" ht="21" customHeight="1" x14ac:dyDescent="0.25">
      <c r="A3" s="198" t="s">
        <v>62</v>
      </c>
      <c r="B3" s="198"/>
      <c r="C3" s="198"/>
      <c r="D3" s="198"/>
      <c r="E3" s="198"/>
    </row>
    <row r="4" spans="1:257" ht="15" customHeight="1" x14ac:dyDescent="0.25">
      <c r="A4" s="198"/>
      <c r="B4" s="198"/>
      <c r="C4" s="198"/>
      <c r="D4" s="198"/>
      <c r="E4" s="198"/>
    </row>
    <row r="5" spans="1:257" ht="5.0999999999999996" customHeight="1" x14ac:dyDescent="0.25">
      <c r="A5" s="199"/>
      <c r="B5" s="199"/>
      <c r="C5" s="199"/>
      <c r="D5" s="199"/>
      <c r="E5" s="199"/>
    </row>
    <row r="6" spans="1:257" ht="15.75" x14ac:dyDescent="0.25">
      <c r="B6" s="36" t="s">
        <v>39</v>
      </c>
      <c r="C6" s="36"/>
      <c r="D6" s="36"/>
    </row>
    <row r="7" spans="1:257" ht="18" customHeight="1" x14ac:dyDescent="0.25">
      <c r="B7" s="37" t="s">
        <v>40</v>
      </c>
      <c r="C7" s="38"/>
      <c r="D7" s="39" t="s">
        <v>41</v>
      </c>
      <c r="E7" s="40" t="s">
        <v>42</v>
      </c>
    </row>
    <row r="8" spans="1:257" x14ac:dyDescent="0.25">
      <c r="B8" s="41" t="s">
        <v>43</v>
      </c>
      <c r="C8" s="42" t="s">
        <v>44</v>
      </c>
      <c r="D8" s="43" t="s">
        <v>45</v>
      </c>
      <c r="E8" s="43" t="s">
        <v>63</v>
      </c>
    </row>
    <row r="9" spans="1:257" ht="15" customHeight="1" x14ac:dyDescent="0.25">
      <c r="B9" s="41" t="s">
        <v>46</v>
      </c>
      <c r="C9" s="42" t="s">
        <v>47</v>
      </c>
      <c r="D9" s="43" t="s">
        <v>13</v>
      </c>
      <c r="E9" s="43" t="s">
        <v>63</v>
      </c>
    </row>
    <row r="10" spans="1:257" ht="15" customHeight="1" x14ac:dyDescent="0.25">
      <c r="B10" s="41" t="s">
        <v>48</v>
      </c>
      <c r="C10" s="42" t="s">
        <v>49</v>
      </c>
      <c r="D10" s="43" t="s">
        <v>45</v>
      </c>
      <c r="E10" s="43" t="s">
        <v>63</v>
      </c>
    </row>
    <row r="11" spans="1:257" ht="15" customHeight="1" x14ac:dyDescent="0.25">
      <c r="B11" s="44"/>
      <c r="C11" s="45"/>
      <c r="D11" s="46"/>
      <c r="E11" s="46"/>
    </row>
    <row r="12" spans="1:257" s="35" customFormat="1" ht="18" customHeight="1" x14ac:dyDescent="0.25">
      <c r="B12" s="47" t="s">
        <v>50</v>
      </c>
      <c r="C12" s="48"/>
      <c r="D12" s="48"/>
    </row>
    <row r="13" spans="1:257" ht="15" customHeight="1" x14ac:dyDescent="0.25">
      <c r="B13" s="49" t="s">
        <v>51</v>
      </c>
      <c r="C13" s="50" t="s">
        <v>52</v>
      </c>
      <c r="D13" s="50"/>
    </row>
    <row r="14" spans="1:257" ht="11.25" customHeight="1" x14ac:dyDescent="0.25">
      <c r="B14" s="51"/>
      <c r="C14" s="51"/>
      <c r="D14" s="51"/>
      <c r="E14" s="52"/>
      <c r="F14" s="53"/>
    </row>
    <row r="15" spans="1:257" s="35" customFormat="1" ht="18" customHeight="1" x14ac:dyDescent="0.25">
      <c r="A15" s="54"/>
      <c r="B15" s="55" t="s">
        <v>53</v>
      </c>
      <c r="C15" s="54"/>
      <c r="D15" s="54"/>
    </row>
    <row r="16" spans="1:257" x14ac:dyDescent="0.25">
      <c r="B16" s="56" t="s">
        <v>54</v>
      </c>
      <c r="C16" s="57" t="s">
        <v>55</v>
      </c>
      <c r="D16" s="57"/>
      <c r="E16" s="58"/>
    </row>
    <row r="17" spans="1:5" ht="10.5" customHeight="1" x14ac:dyDescent="0.25">
      <c r="B17" s="59"/>
      <c r="C17" s="60"/>
      <c r="D17" s="60"/>
      <c r="E17" s="60"/>
    </row>
    <row r="18" spans="1:5" x14ac:dyDescent="0.25">
      <c r="B18" s="58"/>
      <c r="C18" s="58"/>
      <c r="D18" s="58"/>
      <c r="E18" s="58"/>
    </row>
    <row r="19" spans="1:5" x14ac:dyDescent="0.25">
      <c r="B19" s="58"/>
      <c r="C19" s="58"/>
      <c r="D19" s="58"/>
      <c r="E19" s="58"/>
    </row>
    <row r="20" spans="1:5" x14ac:dyDescent="0.25">
      <c r="B20" s="58"/>
      <c r="C20" s="58"/>
      <c r="D20" s="58"/>
      <c r="E20" s="58"/>
    </row>
    <row r="21" spans="1:5" x14ac:dyDescent="0.25">
      <c r="B21" s="58"/>
      <c r="C21" s="58"/>
      <c r="D21" s="58"/>
      <c r="E21" s="58"/>
    </row>
    <row r="22" spans="1:5" x14ac:dyDescent="0.25">
      <c r="B22" s="58"/>
      <c r="C22" s="58"/>
      <c r="D22" s="58"/>
      <c r="E22" s="58"/>
    </row>
    <row r="23" spans="1:5" x14ac:dyDescent="0.25">
      <c r="B23" s="53"/>
      <c r="C23" s="53"/>
      <c r="D23" s="53"/>
      <c r="E23" s="53"/>
    </row>
    <row r="24" spans="1:5" x14ac:dyDescent="0.25">
      <c r="A24" s="31"/>
      <c r="B24" s="61"/>
      <c r="C24" s="61"/>
      <c r="D24" s="61"/>
    </row>
    <row r="25" spans="1:5" x14ac:dyDescent="0.25">
      <c r="A25" s="31"/>
      <c r="B25" s="31"/>
      <c r="C25" s="31"/>
      <c r="D25" s="31"/>
    </row>
    <row r="26" spans="1:5" ht="15.75" x14ac:dyDescent="0.25">
      <c r="B26" s="62"/>
      <c r="C26" s="62"/>
      <c r="D26" s="62"/>
      <c r="E26" s="62"/>
    </row>
    <row r="27" spans="1:5" x14ac:dyDescent="0.25">
      <c r="A27" s="31"/>
      <c r="B27" s="31"/>
      <c r="C27" s="31"/>
      <c r="D27" s="31"/>
    </row>
    <row r="28" spans="1:5" x14ac:dyDescent="0.25">
      <c r="B28" s="63"/>
      <c r="C28" s="63"/>
      <c r="D28" s="63"/>
      <c r="E28" s="64"/>
    </row>
    <row r="30" spans="1:5" x14ac:dyDescent="0.25">
      <c r="B30" s="31"/>
      <c r="C30" s="31"/>
      <c r="D30" s="31"/>
    </row>
    <row r="31" spans="1:5" x14ac:dyDescent="0.25">
      <c r="B31" s="61"/>
      <c r="C31" s="61"/>
      <c r="D31" s="61"/>
      <c r="E31" s="61"/>
    </row>
  </sheetData>
  <mergeCells count="2">
    <mergeCell ref="A3:E4"/>
    <mergeCell ref="A5:E5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zoomScaleNormal="100" workbookViewId="0">
      <pane ySplit="4" topLeftCell="A5" activePane="bottomLeft" state="frozen"/>
      <selection pane="bottomLeft" activeCell="H112" sqref="H112"/>
    </sheetView>
  </sheetViews>
  <sheetFormatPr defaultRowHeight="15" x14ac:dyDescent="0.25"/>
  <cols>
    <col min="1" max="1" width="6.85546875" customWidth="1"/>
    <col min="2" max="2" width="8.5703125"/>
    <col min="3" max="3" width="9" bestFit="1" customWidth="1"/>
    <col min="4" max="1025" width="8.5703125"/>
  </cols>
  <sheetData>
    <row r="1" spans="1:19" x14ac:dyDescent="0.25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08" t="s">
        <v>0</v>
      </c>
      <c r="B2" s="209" t="s">
        <v>1</v>
      </c>
      <c r="C2" s="209"/>
      <c r="D2" s="209"/>
      <c r="E2" s="209"/>
      <c r="F2" s="209"/>
      <c r="G2" s="209"/>
      <c r="H2" s="209"/>
      <c r="I2" s="209"/>
      <c r="J2" s="209"/>
      <c r="K2" s="209"/>
      <c r="L2" s="210" t="s">
        <v>2</v>
      </c>
      <c r="M2" s="209"/>
      <c r="N2" s="209"/>
      <c r="O2" s="209"/>
      <c r="P2" s="209"/>
      <c r="Q2" s="209"/>
      <c r="R2" s="209"/>
      <c r="S2" s="209"/>
    </row>
    <row r="3" spans="1:19" x14ac:dyDescent="0.25">
      <c r="A3" s="208"/>
      <c r="B3" s="211" t="s">
        <v>3</v>
      </c>
      <c r="C3" s="211"/>
      <c r="D3" s="211" t="s">
        <v>4</v>
      </c>
      <c r="E3" s="211"/>
      <c r="F3" s="211" t="s">
        <v>5</v>
      </c>
      <c r="G3" s="211"/>
      <c r="H3" s="211" t="s">
        <v>6</v>
      </c>
      <c r="I3" s="211"/>
      <c r="J3" s="211" t="s">
        <v>7</v>
      </c>
      <c r="K3" s="211"/>
      <c r="L3" s="212" t="s">
        <v>8</v>
      </c>
      <c r="M3" s="211"/>
      <c r="N3" s="211" t="s">
        <v>31</v>
      </c>
      <c r="O3" s="211"/>
      <c r="P3" s="211" t="s">
        <v>9</v>
      </c>
      <c r="Q3" s="211"/>
      <c r="R3" s="211" t="s">
        <v>10</v>
      </c>
      <c r="S3" s="211"/>
    </row>
    <row r="4" spans="1:19" ht="17.25" customHeight="1" x14ac:dyDescent="0.25">
      <c r="A4" s="208"/>
      <c r="B4" s="3" t="s">
        <v>11</v>
      </c>
      <c r="C4" s="3" t="s">
        <v>12</v>
      </c>
      <c r="D4" s="3" t="s">
        <v>11</v>
      </c>
      <c r="E4" s="3" t="s">
        <v>12</v>
      </c>
      <c r="F4" s="3" t="s">
        <v>11</v>
      </c>
      <c r="G4" s="3" t="s">
        <v>12</v>
      </c>
      <c r="H4" s="4" t="s">
        <v>11</v>
      </c>
      <c r="I4" s="3" t="s">
        <v>12</v>
      </c>
      <c r="J4" s="3" t="s">
        <v>11</v>
      </c>
      <c r="K4" s="3" t="s">
        <v>12</v>
      </c>
      <c r="L4" s="184" t="s">
        <v>11</v>
      </c>
      <c r="M4" s="3" t="s">
        <v>12</v>
      </c>
      <c r="N4" s="3" t="s">
        <v>11</v>
      </c>
      <c r="O4" s="3" t="s">
        <v>12</v>
      </c>
      <c r="P4" s="3" t="s">
        <v>11</v>
      </c>
      <c r="Q4" s="3" t="s">
        <v>12</v>
      </c>
      <c r="R4" s="3" t="s">
        <v>11</v>
      </c>
      <c r="S4" s="3" t="s">
        <v>12</v>
      </c>
    </row>
    <row r="5" spans="1:19" x14ac:dyDescent="0.25">
      <c r="A5" s="5">
        <v>2005</v>
      </c>
      <c r="B5" s="187">
        <v>2823.8</v>
      </c>
      <c r="C5" s="187">
        <v>235.316666666667</v>
      </c>
      <c r="D5" s="187">
        <v>4712.8</v>
      </c>
      <c r="E5" s="187">
        <v>428.4</v>
      </c>
      <c r="F5" s="187">
        <v>2793.4</v>
      </c>
      <c r="G5" s="187">
        <v>232.8</v>
      </c>
      <c r="H5" s="187">
        <v>3909.6</v>
      </c>
      <c r="I5" s="187">
        <v>325.8</v>
      </c>
      <c r="J5" s="187">
        <v>3183.4</v>
      </c>
      <c r="K5" s="187">
        <v>265.3</v>
      </c>
      <c r="L5" s="195" t="s">
        <v>13</v>
      </c>
      <c r="M5" s="158" t="s">
        <v>13</v>
      </c>
      <c r="N5" s="187">
        <v>1320.2</v>
      </c>
      <c r="O5" s="187">
        <v>120</v>
      </c>
      <c r="P5" s="187">
        <v>2625.3</v>
      </c>
      <c r="Q5" s="187">
        <v>218.8</v>
      </c>
      <c r="R5" s="187">
        <v>342.4</v>
      </c>
      <c r="S5" s="187">
        <v>28.5</v>
      </c>
    </row>
    <row r="6" spans="1:19" x14ac:dyDescent="0.25">
      <c r="A6" s="5">
        <v>2006</v>
      </c>
      <c r="B6" s="187">
        <v>3497.2</v>
      </c>
      <c r="C6" s="187">
        <v>291.433333333333</v>
      </c>
      <c r="D6" s="187">
        <v>5591.5</v>
      </c>
      <c r="E6" s="187">
        <v>508.3</v>
      </c>
      <c r="F6" s="187">
        <v>3349.2</v>
      </c>
      <c r="G6" s="187">
        <v>279.10000000000002</v>
      </c>
      <c r="H6" s="187">
        <v>3741.1</v>
      </c>
      <c r="I6" s="187">
        <v>311.8</v>
      </c>
      <c r="J6" s="187">
        <v>3766.5</v>
      </c>
      <c r="K6" s="187">
        <v>313.89999999999998</v>
      </c>
      <c r="L6" s="189">
        <v>743.9</v>
      </c>
      <c r="M6" s="187">
        <v>124</v>
      </c>
      <c r="N6" s="187">
        <v>1187.5</v>
      </c>
      <c r="O6" s="187">
        <v>296.89999999999998</v>
      </c>
      <c r="P6" s="187">
        <v>2246.4</v>
      </c>
      <c r="Q6" s="187">
        <v>187.2</v>
      </c>
      <c r="R6" s="187">
        <v>654.5</v>
      </c>
      <c r="S6" s="187">
        <v>327.3</v>
      </c>
    </row>
    <row r="7" spans="1:19" x14ac:dyDescent="0.25">
      <c r="A7" s="5">
        <v>2007</v>
      </c>
      <c r="B7" s="187">
        <v>3663.3</v>
      </c>
      <c r="C7" s="187">
        <v>305.27499999999998</v>
      </c>
      <c r="D7" s="190">
        <v>4687.8999999999996</v>
      </c>
      <c r="E7" s="187">
        <v>390.7</v>
      </c>
      <c r="F7" s="187">
        <v>3242.8</v>
      </c>
      <c r="G7" s="187">
        <v>270.2</v>
      </c>
      <c r="H7" s="187">
        <v>2718.9</v>
      </c>
      <c r="I7" s="187">
        <v>226.6</v>
      </c>
      <c r="J7" s="187">
        <v>3018.6</v>
      </c>
      <c r="K7" s="187">
        <v>251.5</v>
      </c>
      <c r="L7" s="189">
        <v>2237.9</v>
      </c>
      <c r="M7" s="187">
        <v>746</v>
      </c>
      <c r="N7" s="187">
        <v>325.39999999999998</v>
      </c>
      <c r="O7" s="187">
        <v>108.5</v>
      </c>
      <c r="P7" s="187">
        <v>1759</v>
      </c>
      <c r="Q7" s="187">
        <v>146.80000000000001</v>
      </c>
      <c r="R7" s="187">
        <v>2405.6</v>
      </c>
      <c r="S7" s="187">
        <v>200.5</v>
      </c>
    </row>
    <row r="8" spans="1:19" x14ac:dyDescent="0.25">
      <c r="A8" s="5">
        <v>2008</v>
      </c>
      <c r="B8" s="187">
        <v>3080.9</v>
      </c>
      <c r="C8" s="187">
        <v>256.74166666666702</v>
      </c>
      <c r="D8" s="187">
        <v>4564.3</v>
      </c>
      <c r="E8" s="187">
        <v>380.4</v>
      </c>
      <c r="F8" s="187">
        <v>1881.3</v>
      </c>
      <c r="G8" s="187">
        <v>156.80000000000001</v>
      </c>
      <c r="H8" s="187">
        <v>3275</v>
      </c>
      <c r="I8" s="187">
        <v>272.89999999999998</v>
      </c>
      <c r="J8" s="187">
        <v>1844.2</v>
      </c>
      <c r="K8" s="187">
        <v>153.69999999999999</v>
      </c>
      <c r="L8" s="188" t="s">
        <v>13</v>
      </c>
      <c r="M8" s="158" t="s">
        <v>13</v>
      </c>
      <c r="N8" s="187">
        <v>1412</v>
      </c>
      <c r="O8" s="187">
        <v>117.7</v>
      </c>
      <c r="P8" s="187">
        <v>1562.1</v>
      </c>
      <c r="Q8" s="187">
        <v>130.19999999999999</v>
      </c>
      <c r="R8" s="187">
        <v>2001.6</v>
      </c>
      <c r="S8" s="187">
        <v>166.8</v>
      </c>
    </row>
    <row r="9" spans="1:19" x14ac:dyDescent="0.25">
      <c r="A9" s="5">
        <v>2009</v>
      </c>
      <c r="B9" s="187">
        <v>2354</v>
      </c>
      <c r="C9" s="187">
        <v>196.166666666667</v>
      </c>
      <c r="D9" s="187">
        <v>4471.3999999999996</v>
      </c>
      <c r="E9" s="187">
        <v>372.6</v>
      </c>
      <c r="F9" s="187">
        <v>2750.7</v>
      </c>
      <c r="G9" s="187">
        <v>229.2</v>
      </c>
      <c r="H9" s="187">
        <v>4840.6000000000004</v>
      </c>
      <c r="I9" s="187">
        <v>403.4</v>
      </c>
      <c r="J9" s="187">
        <v>4021.4</v>
      </c>
      <c r="K9" s="187">
        <v>335.1</v>
      </c>
      <c r="L9" s="189">
        <v>2431.3000000000002</v>
      </c>
      <c r="M9" s="187">
        <v>202.6</v>
      </c>
      <c r="N9" s="187">
        <v>2130.6999999999998</v>
      </c>
      <c r="O9" s="187">
        <v>117.6</v>
      </c>
      <c r="P9" s="187">
        <v>1774.3</v>
      </c>
      <c r="Q9" s="187">
        <v>147.9</v>
      </c>
      <c r="R9" s="187">
        <v>1534</v>
      </c>
      <c r="S9" s="187">
        <v>127.8</v>
      </c>
    </row>
    <row r="10" spans="1:19" x14ac:dyDescent="0.25">
      <c r="A10" s="5">
        <v>2010</v>
      </c>
      <c r="B10" s="187">
        <v>2889</v>
      </c>
      <c r="C10" s="187">
        <v>240.75</v>
      </c>
      <c r="D10" s="187">
        <v>4115.6000000000004</v>
      </c>
      <c r="E10" s="187">
        <v>343</v>
      </c>
      <c r="F10" s="187">
        <v>3155.5</v>
      </c>
      <c r="G10" s="187">
        <v>263</v>
      </c>
      <c r="H10" s="187">
        <v>3931.9</v>
      </c>
      <c r="I10" s="187">
        <v>327.7</v>
      </c>
      <c r="J10" s="187">
        <v>3399.7</v>
      </c>
      <c r="K10" s="187">
        <v>283.3</v>
      </c>
      <c r="L10" s="189">
        <v>2286.4</v>
      </c>
      <c r="M10" s="187">
        <v>190.5</v>
      </c>
      <c r="N10" s="187">
        <v>2587.3000000000002</v>
      </c>
      <c r="O10" s="187">
        <v>215.6</v>
      </c>
      <c r="P10" s="187">
        <v>1284.2</v>
      </c>
      <c r="Q10" s="187">
        <v>107</v>
      </c>
      <c r="R10" s="187">
        <v>2058.8000000000002</v>
      </c>
      <c r="S10" s="187">
        <v>171.6</v>
      </c>
    </row>
    <row r="11" spans="1:19" x14ac:dyDescent="0.25">
      <c r="A11" s="5">
        <v>2011</v>
      </c>
      <c r="B11" s="187">
        <v>3369.7</v>
      </c>
      <c r="C11" s="187">
        <v>280.808333333333</v>
      </c>
      <c r="D11" s="187">
        <v>4982.7</v>
      </c>
      <c r="E11" s="187">
        <v>415.2</v>
      </c>
      <c r="F11" s="187">
        <v>3042.5</v>
      </c>
      <c r="G11" s="187">
        <v>253.5</v>
      </c>
      <c r="H11" s="187">
        <v>2464.1999999999998</v>
      </c>
      <c r="I11" s="187">
        <v>205.4</v>
      </c>
      <c r="J11" s="187">
        <v>943.9</v>
      </c>
      <c r="K11" s="187">
        <v>134.80000000000001</v>
      </c>
      <c r="L11" s="189">
        <v>2097.6999999999998</v>
      </c>
      <c r="M11" s="187">
        <v>174.8</v>
      </c>
      <c r="N11" s="187">
        <v>2498.8000000000002</v>
      </c>
      <c r="O11" s="187">
        <v>208.2</v>
      </c>
      <c r="P11" s="187">
        <v>733.8</v>
      </c>
      <c r="Q11" s="187">
        <v>61.2</v>
      </c>
      <c r="R11" s="187">
        <v>1521.6</v>
      </c>
      <c r="S11" s="187">
        <v>126.8</v>
      </c>
    </row>
    <row r="12" spans="1:19" x14ac:dyDescent="0.25">
      <c r="A12" s="5">
        <v>2012</v>
      </c>
      <c r="B12" s="187">
        <v>2351.5</v>
      </c>
      <c r="C12" s="187">
        <v>195.958333333333</v>
      </c>
      <c r="D12" s="187">
        <v>5537.3</v>
      </c>
      <c r="E12" s="187">
        <v>461.4</v>
      </c>
      <c r="F12" s="187">
        <v>3313.7</v>
      </c>
      <c r="G12" s="187">
        <v>276.10000000000002</v>
      </c>
      <c r="H12" s="187">
        <v>4586.3</v>
      </c>
      <c r="I12" s="187">
        <v>382.1</v>
      </c>
      <c r="J12" s="187">
        <v>182</v>
      </c>
      <c r="K12" s="187">
        <v>15.1</v>
      </c>
      <c r="L12" s="189">
        <v>2409.1</v>
      </c>
      <c r="M12" s="187">
        <v>200.7</v>
      </c>
      <c r="N12" s="187">
        <v>1756.8</v>
      </c>
      <c r="O12" s="187">
        <v>146.4</v>
      </c>
      <c r="P12" s="187">
        <v>2921</v>
      </c>
      <c r="Q12" s="187">
        <v>243.4</v>
      </c>
      <c r="R12" s="187">
        <v>2093</v>
      </c>
      <c r="S12" s="187">
        <v>174.4</v>
      </c>
    </row>
    <row r="13" spans="1:19" x14ac:dyDescent="0.25">
      <c r="A13" s="5">
        <v>2013</v>
      </c>
      <c r="B13" s="187">
        <v>3368.6</v>
      </c>
      <c r="C13" s="187">
        <v>280.71666666666698</v>
      </c>
      <c r="D13" s="187">
        <v>5445.4</v>
      </c>
      <c r="E13" s="187">
        <v>453.7</v>
      </c>
      <c r="F13" s="187">
        <v>3170</v>
      </c>
      <c r="G13" s="187">
        <v>264.10000000000002</v>
      </c>
      <c r="H13" s="187">
        <v>4291.7</v>
      </c>
      <c r="I13" s="187">
        <v>357.6</v>
      </c>
      <c r="J13" s="187">
        <v>3519.5</v>
      </c>
      <c r="K13" s="187">
        <v>293.2</v>
      </c>
      <c r="L13" s="189">
        <v>2118.3000000000002</v>
      </c>
      <c r="M13" s="187">
        <v>176.5</v>
      </c>
      <c r="N13" s="187">
        <v>3031.7</v>
      </c>
      <c r="O13" s="187">
        <v>256.60000000000002</v>
      </c>
      <c r="P13" s="187">
        <v>1234</v>
      </c>
      <c r="Q13" s="187">
        <v>102.8</v>
      </c>
      <c r="R13" s="187">
        <v>2270.8000000000002</v>
      </c>
      <c r="S13" s="187">
        <v>189.2</v>
      </c>
    </row>
    <row r="14" spans="1:19" x14ac:dyDescent="0.25">
      <c r="A14" s="5">
        <v>2014</v>
      </c>
      <c r="B14" s="187">
        <v>3301.9</v>
      </c>
      <c r="C14" s="187">
        <v>275.15833333333302</v>
      </c>
      <c r="D14" s="187">
        <v>5311.4</v>
      </c>
      <c r="E14" s="187">
        <v>442.6</v>
      </c>
      <c r="F14" s="187">
        <v>1719.4</v>
      </c>
      <c r="G14" s="187">
        <v>143.19999999999999</v>
      </c>
      <c r="H14" s="187">
        <v>5067.1000000000004</v>
      </c>
      <c r="I14" s="187">
        <v>422.2</v>
      </c>
      <c r="J14" s="187">
        <v>336.9</v>
      </c>
      <c r="K14" s="187">
        <v>28</v>
      </c>
      <c r="L14" s="189">
        <v>2537.1999999999998</v>
      </c>
      <c r="M14" s="187">
        <v>211.4</v>
      </c>
      <c r="N14" s="187">
        <v>2547.6</v>
      </c>
      <c r="O14" s="187">
        <v>212.3</v>
      </c>
      <c r="P14" s="187">
        <v>1963.7</v>
      </c>
      <c r="Q14" s="187">
        <v>163.6</v>
      </c>
      <c r="R14" s="187">
        <v>3085.9</v>
      </c>
      <c r="S14" s="187">
        <v>257.10000000000002</v>
      </c>
    </row>
    <row r="15" spans="1:19" x14ac:dyDescent="0.25">
      <c r="A15" s="5">
        <v>2015</v>
      </c>
      <c r="B15" s="187">
        <v>2849.7</v>
      </c>
      <c r="C15" s="187">
        <v>237.47499999999999</v>
      </c>
      <c r="D15" s="187">
        <v>4794.5</v>
      </c>
      <c r="E15" s="187">
        <v>399.54166666666703</v>
      </c>
      <c r="F15" s="187">
        <v>2198.8000000000002</v>
      </c>
      <c r="G15" s="187">
        <v>182.8</v>
      </c>
      <c r="H15" s="187">
        <v>5205.2</v>
      </c>
      <c r="I15" s="187">
        <v>433.8</v>
      </c>
      <c r="J15" s="187">
        <v>4008.9</v>
      </c>
      <c r="K15" s="187">
        <v>334.1</v>
      </c>
      <c r="L15" s="189">
        <v>471.8</v>
      </c>
      <c r="M15" s="187">
        <v>39.316666666666698</v>
      </c>
      <c r="N15" s="187">
        <v>1572.2</v>
      </c>
      <c r="O15" s="187">
        <v>131</v>
      </c>
      <c r="P15" s="187">
        <v>1783.2</v>
      </c>
      <c r="Q15" s="187">
        <v>148.6</v>
      </c>
      <c r="R15" s="187">
        <v>1655.2</v>
      </c>
      <c r="S15" s="187">
        <v>137.9</v>
      </c>
    </row>
    <row r="16" spans="1:19" x14ac:dyDescent="0.25">
      <c r="A16" s="13">
        <v>2016</v>
      </c>
      <c r="B16" s="187">
        <v>2888.8</v>
      </c>
      <c r="C16" s="187">
        <v>240.73333333333301</v>
      </c>
      <c r="D16" s="187">
        <v>4380.8</v>
      </c>
      <c r="E16" s="187">
        <v>365.066666666667</v>
      </c>
      <c r="F16" s="187">
        <v>2172.9</v>
      </c>
      <c r="G16" s="187">
        <v>181.07499999999999</v>
      </c>
      <c r="H16" s="187">
        <v>4607.2</v>
      </c>
      <c r="I16" s="187">
        <v>383.933333333333</v>
      </c>
      <c r="J16" s="187">
        <v>2347.8000000000002</v>
      </c>
      <c r="K16" s="187">
        <v>195.65</v>
      </c>
      <c r="L16" s="189">
        <v>302.8</v>
      </c>
      <c r="M16" s="187">
        <v>25.233333333333299</v>
      </c>
      <c r="N16" s="187">
        <v>0</v>
      </c>
      <c r="O16" s="187">
        <v>0</v>
      </c>
      <c r="P16" s="187">
        <v>1016</v>
      </c>
      <c r="Q16" s="187">
        <v>84.6666666666667</v>
      </c>
      <c r="R16" s="187">
        <v>2021.8</v>
      </c>
      <c r="S16" s="187">
        <v>168.48333333333301</v>
      </c>
    </row>
    <row r="17" spans="1:19" x14ac:dyDescent="0.25">
      <c r="A17" s="13">
        <v>2017</v>
      </c>
      <c r="B17" s="187">
        <v>3983.1</v>
      </c>
      <c r="C17" s="187">
        <v>331.92500000000001</v>
      </c>
      <c r="D17" s="187">
        <v>5765.7000000000007</v>
      </c>
      <c r="E17" s="187">
        <v>443.6</v>
      </c>
      <c r="F17" s="187">
        <v>3806.4</v>
      </c>
      <c r="G17" s="187">
        <v>222.4</v>
      </c>
      <c r="H17" s="187">
        <v>4346.5</v>
      </c>
      <c r="I17" s="187">
        <v>445.4</v>
      </c>
      <c r="J17" s="187">
        <v>4081.0999999999995</v>
      </c>
      <c r="K17" s="187">
        <v>640.20000000000005</v>
      </c>
      <c r="L17" s="189">
        <v>302.8</v>
      </c>
      <c r="M17" s="187">
        <v>33.6</v>
      </c>
      <c r="N17" s="187">
        <v>3193.6</v>
      </c>
      <c r="O17" s="187">
        <v>266.10000000000002</v>
      </c>
      <c r="P17" s="187">
        <v>2500</v>
      </c>
      <c r="Q17" s="187">
        <v>208.3</v>
      </c>
      <c r="R17" s="187">
        <v>1180.5</v>
      </c>
      <c r="S17" s="187">
        <v>131.19999999999999</v>
      </c>
    </row>
    <row r="18" spans="1:19" x14ac:dyDescent="0.25">
      <c r="A18" s="13">
        <v>2018</v>
      </c>
      <c r="B18" s="187">
        <v>3479.7</v>
      </c>
      <c r="C18" s="187">
        <v>289.97499999999997</v>
      </c>
      <c r="D18" s="187">
        <v>5947.8</v>
      </c>
      <c r="E18" s="187">
        <v>495.65000000000003</v>
      </c>
      <c r="F18" s="187">
        <v>1548</v>
      </c>
      <c r="G18" s="187">
        <v>262</v>
      </c>
      <c r="H18" s="187">
        <v>4548.8999999999996</v>
      </c>
      <c r="I18" s="187">
        <v>457</v>
      </c>
      <c r="J18" s="187">
        <v>3797.2000000000003</v>
      </c>
      <c r="K18" s="187">
        <v>946.3</v>
      </c>
      <c r="L18" s="189">
        <v>3826.3</v>
      </c>
      <c r="M18" s="187">
        <v>318.89999999999998</v>
      </c>
      <c r="N18" s="187">
        <v>2772.6</v>
      </c>
      <c r="O18" s="187">
        <v>231.1</v>
      </c>
      <c r="P18" s="187">
        <v>1938.7</v>
      </c>
      <c r="Q18" s="187">
        <v>161.6</v>
      </c>
      <c r="R18" s="187">
        <v>1592</v>
      </c>
      <c r="S18" s="187">
        <v>132.69999999999999</v>
      </c>
    </row>
    <row r="19" spans="1:19" ht="13.5" customHeight="1" x14ac:dyDescent="0.25">
      <c r="A19" s="13">
        <v>2019</v>
      </c>
      <c r="B19" s="187">
        <v>2911.6</v>
      </c>
      <c r="C19" s="187">
        <v>242.6</v>
      </c>
      <c r="D19" s="187">
        <v>5179.3</v>
      </c>
      <c r="E19" s="187">
        <v>431.6</v>
      </c>
      <c r="F19" s="187">
        <v>2631.6</v>
      </c>
      <c r="G19" s="187">
        <v>219.3</v>
      </c>
      <c r="H19" s="187">
        <v>5108.3</v>
      </c>
      <c r="I19" s="187">
        <v>425.7</v>
      </c>
      <c r="J19" s="187">
        <v>2593.9</v>
      </c>
      <c r="K19" s="187">
        <v>216.2</v>
      </c>
      <c r="L19" s="189">
        <v>1973.8</v>
      </c>
      <c r="M19" s="187">
        <v>219.3</v>
      </c>
      <c r="N19" s="187">
        <v>2884.2</v>
      </c>
      <c r="O19" s="187">
        <v>240.4</v>
      </c>
      <c r="P19" s="187">
        <v>1120.4000000000001</v>
      </c>
      <c r="Q19" s="187">
        <v>124.5</v>
      </c>
      <c r="R19" s="187">
        <v>1448.6</v>
      </c>
      <c r="S19" s="187">
        <v>120.7</v>
      </c>
    </row>
    <row r="20" spans="1:19" x14ac:dyDescent="0.25">
      <c r="A20" s="13">
        <v>2020</v>
      </c>
      <c r="B20" s="187">
        <v>4170.8</v>
      </c>
      <c r="C20" s="187">
        <v>347.6</v>
      </c>
      <c r="D20" s="187">
        <v>6739.3</v>
      </c>
      <c r="E20" s="187">
        <v>561.6</v>
      </c>
      <c r="F20" s="187">
        <v>2275.5</v>
      </c>
      <c r="G20" s="187">
        <v>189.6</v>
      </c>
      <c r="H20" s="187">
        <v>4719.8</v>
      </c>
      <c r="I20" s="187">
        <v>393.3</v>
      </c>
      <c r="J20" s="187">
        <v>3880.3</v>
      </c>
      <c r="K20" s="187">
        <v>323.39999999999998</v>
      </c>
      <c r="L20" s="189">
        <v>3874.8</v>
      </c>
      <c r="M20" s="187">
        <v>322.89999999999998</v>
      </c>
      <c r="N20" s="187">
        <v>4663.2</v>
      </c>
      <c r="O20" s="187">
        <v>388.6</v>
      </c>
      <c r="P20" s="187">
        <v>457.5</v>
      </c>
      <c r="Q20" s="187">
        <v>50.8</v>
      </c>
      <c r="R20" s="187">
        <v>1398.8</v>
      </c>
      <c r="S20" s="187">
        <v>155.4</v>
      </c>
    </row>
    <row r="21" spans="1:19" x14ac:dyDescent="0.25">
      <c r="A21" s="13">
        <v>2021</v>
      </c>
      <c r="B21" s="187">
        <v>2977</v>
      </c>
      <c r="C21" s="187">
        <f>B21/12</f>
        <v>248.08333333333334</v>
      </c>
      <c r="D21" s="187">
        <v>4989.1000000000004</v>
      </c>
      <c r="E21" s="187">
        <f>D21/12</f>
        <v>415.75833333333338</v>
      </c>
      <c r="F21" s="187">
        <v>745.8</v>
      </c>
      <c r="G21" s="187">
        <v>248.6</v>
      </c>
      <c r="H21" s="187">
        <v>3236.7</v>
      </c>
      <c r="I21" s="187">
        <f>H21/12</f>
        <v>269.72499999999997</v>
      </c>
      <c r="J21" s="187">
        <v>1024.5999999999999</v>
      </c>
      <c r="K21" s="187">
        <v>341.5</v>
      </c>
      <c r="L21" s="188" t="s">
        <v>13</v>
      </c>
      <c r="M21" s="158" t="s">
        <v>13</v>
      </c>
      <c r="N21" s="187">
        <v>2834.8</v>
      </c>
      <c r="O21" s="187">
        <f>N21/12</f>
        <v>236.23333333333335</v>
      </c>
      <c r="P21" s="191">
        <v>891</v>
      </c>
      <c r="Q21" s="191">
        <v>74.3</v>
      </c>
      <c r="R21" s="158" t="s">
        <v>13</v>
      </c>
      <c r="S21" s="158" t="s">
        <v>13</v>
      </c>
    </row>
    <row r="22" spans="1:19" x14ac:dyDescent="0.25">
      <c r="A22" s="13">
        <v>2022</v>
      </c>
      <c r="B22" s="187">
        <v>3013.8</v>
      </c>
      <c r="C22" s="187">
        <f>B22/12</f>
        <v>251.15</v>
      </c>
      <c r="D22" s="187">
        <v>4800</v>
      </c>
      <c r="E22" s="187">
        <f>D22/12</f>
        <v>400</v>
      </c>
      <c r="F22" s="158" t="s">
        <v>13</v>
      </c>
      <c r="G22" s="158" t="s">
        <v>13</v>
      </c>
      <c r="H22" s="191">
        <v>2680.3</v>
      </c>
      <c r="I22" s="191">
        <v>223.4</v>
      </c>
      <c r="J22" s="158" t="s">
        <v>13</v>
      </c>
      <c r="K22" s="158" t="s">
        <v>13</v>
      </c>
      <c r="L22" s="188" t="s">
        <v>13</v>
      </c>
      <c r="M22" s="158" t="s">
        <v>13</v>
      </c>
      <c r="N22" s="158" t="s">
        <v>13</v>
      </c>
      <c r="O22" s="158" t="s">
        <v>13</v>
      </c>
      <c r="P22" s="158" t="s">
        <v>13</v>
      </c>
      <c r="Q22" s="158" t="s">
        <v>13</v>
      </c>
      <c r="R22" s="158" t="s">
        <v>13</v>
      </c>
      <c r="S22" s="158" t="s">
        <v>13</v>
      </c>
    </row>
    <row r="23" spans="1:19" x14ac:dyDescent="0.25">
      <c r="A23" s="13">
        <v>2023</v>
      </c>
      <c r="B23" s="187">
        <v>2716</v>
      </c>
      <c r="C23" s="187">
        <v>226.3</v>
      </c>
      <c r="D23" s="187">
        <v>5136.2</v>
      </c>
      <c r="E23" s="187">
        <v>428</v>
      </c>
      <c r="F23" s="158" t="s">
        <v>13</v>
      </c>
      <c r="G23" s="158" t="s">
        <v>13</v>
      </c>
      <c r="H23" s="191">
        <v>4767.3999999999996</v>
      </c>
      <c r="I23" s="191">
        <v>397.3</v>
      </c>
      <c r="J23" s="158" t="s">
        <v>13</v>
      </c>
      <c r="K23" s="158" t="s">
        <v>13</v>
      </c>
      <c r="L23" s="188" t="s">
        <v>13</v>
      </c>
      <c r="M23" s="158" t="s">
        <v>13</v>
      </c>
      <c r="N23" s="191" t="s">
        <v>13</v>
      </c>
      <c r="O23" s="191" t="s">
        <v>13</v>
      </c>
      <c r="P23" s="158" t="s">
        <v>13</v>
      </c>
      <c r="Q23" s="158" t="s">
        <v>13</v>
      </c>
      <c r="R23" s="158" t="s">
        <v>13</v>
      </c>
      <c r="S23" s="158" t="s">
        <v>13</v>
      </c>
    </row>
    <row r="24" spans="1:19" x14ac:dyDescent="0.25">
      <c r="A24" s="13">
        <v>2024</v>
      </c>
      <c r="B24" s="187">
        <v>2852.1</v>
      </c>
      <c r="C24" s="187">
        <v>237.7</v>
      </c>
      <c r="D24" s="187">
        <v>4564.3999999999996</v>
      </c>
      <c r="E24" s="187">
        <v>418.4</v>
      </c>
      <c r="F24" s="158" t="s">
        <v>13</v>
      </c>
      <c r="G24" s="158" t="s">
        <v>13</v>
      </c>
      <c r="H24" s="158" t="s">
        <v>13</v>
      </c>
      <c r="I24" s="158" t="s">
        <v>13</v>
      </c>
      <c r="J24" s="158" t="s">
        <v>13</v>
      </c>
      <c r="K24" s="158" t="s">
        <v>13</v>
      </c>
      <c r="L24" s="188" t="s">
        <v>13</v>
      </c>
      <c r="M24" s="158" t="s">
        <v>13</v>
      </c>
      <c r="N24" s="158" t="s">
        <v>13</v>
      </c>
      <c r="O24" s="158" t="s">
        <v>13</v>
      </c>
      <c r="P24" s="158" t="s">
        <v>13</v>
      </c>
      <c r="Q24" s="158" t="s">
        <v>13</v>
      </c>
      <c r="R24" s="158" t="s">
        <v>13</v>
      </c>
      <c r="S24" s="158" t="s">
        <v>13</v>
      </c>
    </row>
    <row r="25" spans="1:19" x14ac:dyDescent="0.25">
      <c r="A25" s="20">
        <v>2025</v>
      </c>
      <c r="B25" s="192">
        <v>3791.9</v>
      </c>
      <c r="C25" s="192">
        <v>315.89999999999998</v>
      </c>
      <c r="D25" s="192">
        <v>5158.7</v>
      </c>
      <c r="E25" s="192">
        <v>429.9</v>
      </c>
      <c r="F25" s="161"/>
      <c r="G25" s="161"/>
      <c r="H25" s="161"/>
      <c r="I25" s="161"/>
      <c r="J25" s="161"/>
      <c r="K25" s="161"/>
      <c r="L25" s="193"/>
      <c r="M25" s="161"/>
      <c r="N25" s="161"/>
      <c r="O25" s="161"/>
      <c r="P25" s="161"/>
      <c r="Q25" s="161"/>
      <c r="R25" s="161"/>
      <c r="S25" s="161"/>
    </row>
    <row r="26" spans="1:19" hidden="1" x14ac:dyDescent="0.25">
      <c r="A26" s="205">
        <v>2010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</row>
    <row r="27" spans="1:19" hidden="1" x14ac:dyDescent="0.25">
      <c r="A27" s="68" t="s">
        <v>14</v>
      </c>
      <c r="B27" s="69">
        <v>659</v>
      </c>
      <c r="C27" s="69">
        <v>219.666666666667</v>
      </c>
      <c r="D27" s="70">
        <v>1662.8</v>
      </c>
      <c r="E27" s="70">
        <v>554.29999999999995</v>
      </c>
      <c r="F27" s="70">
        <v>1058.9000000000001</v>
      </c>
      <c r="G27" s="70">
        <v>353</v>
      </c>
      <c r="H27" s="70">
        <v>1123</v>
      </c>
      <c r="I27" s="70">
        <v>374.3</v>
      </c>
      <c r="J27" s="70">
        <v>1056.8</v>
      </c>
      <c r="K27" s="72">
        <v>352.3</v>
      </c>
      <c r="L27" s="70">
        <v>1224.3</v>
      </c>
      <c r="M27" s="70">
        <v>408.1</v>
      </c>
      <c r="N27" s="70">
        <v>644.6</v>
      </c>
      <c r="O27" s="70">
        <v>214.9</v>
      </c>
      <c r="P27" s="70">
        <v>465.5</v>
      </c>
      <c r="Q27" s="70">
        <v>155.19999999999999</v>
      </c>
      <c r="R27" s="70">
        <v>727.6</v>
      </c>
      <c r="S27" s="70">
        <v>242.5</v>
      </c>
    </row>
    <row r="28" spans="1:19" hidden="1" x14ac:dyDescent="0.25">
      <c r="A28" s="68" t="s">
        <v>15</v>
      </c>
      <c r="B28" s="70">
        <v>513.9</v>
      </c>
      <c r="C28" s="70">
        <v>171.3</v>
      </c>
      <c r="D28" s="70">
        <v>524</v>
      </c>
      <c r="E28" s="70">
        <v>174.7</v>
      </c>
      <c r="F28" s="70">
        <v>513.9</v>
      </c>
      <c r="G28" s="70">
        <v>171.3</v>
      </c>
      <c r="H28" s="70">
        <v>993.3</v>
      </c>
      <c r="I28" s="70">
        <v>331.1</v>
      </c>
      <c r="J28" s="70">
        <v>1006</v>
      </c>
      <c r="K28" s="72">
        <v>335.3</v>
      </c>
      <c r="L28" s="70">
        <v>197</v>
      </c>
      <c r="M28" s="70">
        <v>65.7</v>
      </c>
      <c r="N28" s="70">
        <v>757.1</v>
      </c>
      <c r="O28" s="70">
        <v>252.4</v>
      </c>
      <c r="P28" s="70">
        <v>271.5</v>
      </c>
      <c r="Q28" s="70">
        <v>90.5</v>
      </c>
      <c r="R28" s="70">
        <v>251.1</v>
      </c>
      <c r="S28" s="70">
        <v>83.7</v>
      </c>
    </row>
    <row r="29" spans="1:19" hidden="1" x14ac:dyDescent="0.25">
      <c r="A29" s="68" t="s">
        <v>16</v>
      </c>
      <c r="B29" s="70">
        <v>799.6</v>
      </c>
      <c r="C29" s="70">
        <v>266.53333333333302</v>
      </c>
      <c r="D29" s="70">
        <v>640.4</v>
      </c>
      <c r="E29" s="70">
        <v>213.5</v>
      </c>
      <c r="F29" s="70">
        <v>615</v>
      </c>
      <c r="G29" s="70">
        <v>205</v>
      </c>
      <c r="H29" s="70">
        <v>910.4</v>
      </c>
      <c r="I29" s="70">
        <v>303.5</v>
      </c>
      <c r="J29" s="70">
        <v>779.4</v>
      </c>
      <c r="K29" s="72">
        <v>259.8</v>
      </c>
      <c r="L29" s="70">
        <v>73.5</v>
      </c>
      <c r="M29" s="70">
        <v>24.5</v>
      </c>
      <c r="N29" s="70">
        <v>561.20000000000005</v>
      </c>
      <c r="O29" s="70">
        <v>187.1</v>
      </c>
      <c r="P29" s="70">
        <v>233.2</v>
      </c>
      <c r="Q29" s="70">
        <v>77.7</v>
      </c>
      <c r="R29" s="70">
        <v>312.8</v>
      </c>
      <c r="S29" s="70">
        <v>104.3</v>
      </c>
    </row>
    <row r="30" spans="1:19" hidden="1" x14ac:dyDescent="0.25">
      <c r="A30" s="68" t="s">
        <v>17</v>
      </c>
      <c r="B30" s="69">
        <v>916.5</v>
      </c>
      <c r="C30" s="69">
        <v>305.5</v>
      </c>
      <c r="D30" s="70">
        <v>1288.4000000000001</v>
      </c>
      <c r="E30" s="70">
        <v>429.5</v>
      </c>
      <c r="F30" s="70">
        <v>967.7</v>
      </c>
      <c r="G30" s="70">
        <v>322.60000000000002</v>
      </c>
      <c r="H30" s="70">
        <v>905.2</v>
      </c>
      <c r="I30" s="70">
        <v>301.7</v>
      </c>
      <c r="J30" s="70">
        <v>557.5</v>
      </c>
      <c r="K30" s="73">
        <v>185.8</v>
      </c>
      <c r="L30" s="70">
        <v>791.6</v>
      </c>
      <c r="M30" s="70">
        <v>263.89999999999998</v>
      </c>
      <c r="N30" s="70">
        <v>624.4</v>
      </c>
      <c r="O30" s="70">
        <v>208.1</v>
      </c>
      <c r="P30" s="70">
        <v>314</v>
      </c>
      <c r="Q30" s="70">
        <v>104.7</v>
      </c>
      <c r="R30" s="70">
        <v>767.3</v>
      </c>
      <c r="S30" s="70">
        <v>255.8</v>
      </c>
    </row>
    <row r="31" spans="1:19" hidden="1" x14ac:dyDescent="0.25">
      <c r="A31" s="206" t="s">
        <v>18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</row>
    <row r="32" spans="1:19" hidden="1" x14ac:dyDescent="0.25">
      <c r="A32" s="68" t="s">
        <v>14</v>
      </c>
      <c r="B32" s="71">
        <v>1720.8</v>
      </c>
      <c r="C32" s="71">
        <v>573.6</v>
      </c>
      <c r="D32" s="71">
        <v>2739.6</v>
      </c>
      <c r="E32" s="71">
        <v>913.2</v>
      </c>
      <c r="F32" s="71">
        <v>1419.1</v>
      </c>
      <c r="G32" s="71">
        <v>473</v>
      </c>
      <c r="H32" s="71">
        <v>969.3</v>
      </c>
      <c r="I32" s="71">
        <v>323.10000000000002</v>
      </c>
      <c r="J32" s="71">
        <v>651</v>
      </c>
      <c r="K32" s="74">
        <v>217</v>
      </c>
      <c r="L32" s="71">
        <v>1365.3</v>
      </c>
      <c r="M32" s="71">
        <v>455.1</v>
      </c>
      <c r="N32" s="71">
        <v>794</v>
      </c>
      <c r="O32" s="71">
        <v>264.7</v>
      </c>
      <c r="P32" s="71">
        <v>341.4</v>
      </c>
      <c r="Q32" s="71">
        <v>113.8</v>
      </c>
      <c r="R32" s="71">
        <v>605.20000000000005</v>
      </c>
      <c r="S32" s="71">
        <v>201.7</v>
      </c>
    </row>
    <row r="33" spans="1:19" hidden="1" x14ac:dyDescent="0.25">
      <c r="A33" s="68" t="s">
        <v>15</v>
      </c>
      <c r="B33" s="71">
        <v>288.3</v>
      </c>
      <c r="C33" s="71">
        <v>96.1</v>
      </c>
      <c r="D33" s="71">
        <v>639.5</v>
      </c>
      <c r="E33" s="71">
        <v>213.2</v>
      </c>
      <c r="F33" s="71">
        <v>458.9</v>
      </c>
      <c r="G33" s="71">
        <v>153</v>
      </c>
      <c r="H33" s="71">
        <v>476.8</v>
      </c>
      <c r="I33" s="71">
        <v>158.9</v>
      </c>
      <c r="J33" s="71">
        <v>197.7</v>
      </c>
      <c r="K33" s="74">
        <v>65.900000000000006</v>
      </c>
      <c r="L33" s="71">
        <v>97</v>
      </c>
      <c r="M33" s="71">
        <v>32.299999999999997</v>
      </c>
      <c r="N33" s="71">
        <v>591.79999999999995</v>
      </c>
      <c r="O33" s="71">
        <v>197.3</v>
      </c>
      <c r="P33" s="71">
        <v>73</v>
      </c>
      <c r="Q33" s="71">
        <v>24.3</v>
      </c>
      <c r="R33" s="71">
        <v>263</v>
      </c>
      <c r="S33" s="71">
        <v>87.7</v>
      </c>
    </row>
    <row r="34" spans="1:19" hidden="1" x14ac:dyDescent="0.25">
      <c r="A34" s="68" t="s">
        <v>16</v>
      </c>
      <c r="B34" s="71">
        <v>249</v>
      </c>
      <c r="C34" s="71">
        <v>83</v>
      </c>
      <c r="D34" s="71">
        <v>263.39999999999998</v>
      </c>
      <c r="E34" s="71">
        <v>87.8</v>
      </c>
      <c r="F34" s="71">
        <v>448.6</v>
      </c>
      <c r="G34" s="71">
        <v>149.5</v>
      </c>
      <c r="H34" s="71">
        <v>299.7</v>
      </c>
      <c r="I34" s="71">
        <v>99.9</v>
      </c>
      <c r="J34" s="71">
        <v>95.2</v>
      </c>
      <c r="K34" s="74">
        <v>95.2</v>
      </c>
      <c r="L34" s="71">
        <v>96.4</v>
      </c>
      <c r="M34" s="71">
        <v>32.1</v>
      </c>
      <c r="N34" s="71">
        <v>358</v>
      </c>
      <c r="O34" s="71">
        <v>119.3</v>
      </c>
      <c r="P34" s="71">
        <v>37.799999999999997</v>
      </c>
      <c r="Q34" s="71">
        <v>12.6</v>
      </c>
      <c r="R34" s="71">
        <v>88.8</v>
      </c>
      <c r="S34" s="71">
        <v>29.6</v>
      </c>
    </row>
    <row r="35" spans="1:19" hidden="1" x14ac:dyDescent="0.25">
      <c r="A35" s="68" t="s">
        <v>17</v>
      </c>
      <c r="B35" s="71">
        <v>1111.5999999999999</v>
      </c>
      <c r="C35" s="71">
        <v>370.53333333333302</v>
      </c>
      <c r="D35" s="71">
        <v>1340.2</v>
      </c>
      <c r="E35" s="71">
        <v>446.7</v>
      </c>
      <c r="F35" s="71">
        <v>715.9</v>
      </c>
      <c r="G35" s="71">
        <v>238.6</v>
      </c>
      <c r="H35" s="71">
        <v>718.4</v>
      </c>
      <c r="I35" s="71">
        <v>239.5</v>
      </c>
      <c r="J35" s="162" t="s">
        <v>36</v>
      </c>
      <c r="K35" s="162" t="s">
        <v>36</v>
      </c>
      <c r="L35" s="71">
        <v>539</v>
      </c>
      <c r="M35" s="71">
        <v>179.7</v>
      </c>
      <c r="N35" s="71">
        <v>755</v>
      </c>
      <c r="O35" s="71">
        <v>251.7</v>
      </c>
      <c r="P35" s="71">
        <v>281.60000000000002</v>
      </c>
      <c r="Q35" s="71">
        <v>93.9</v>
      </c>
      <c r="R35" s="71">
        <v>564.6</v>
      </c>
      <c r="S35" s="71">
        <v>188.2</v>
      </c>
    </row>
    <row r="36" spans="1:19" hidden="1" x14ac:dyDescent="0.25">
      <c r="A36" s="206">
        <v>2012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</row>
    <row r="37" spans="1:19" hidden="1" x14ac:dyDescent="0.25">
      <c r="A37" s="68" t="s">
        <v>14</v>
      </c>
      <c r="B37" s="6">
        <v>1051.7</v>
      </c>
      <c r="C37" s="6">
        <v>350.5</v>
      </c>
      <c r="D37" s="6">
        <v>2586</v>
      </c>
      <c r="E37" s="6">
        <v>862</v>
      </c>
      <c r="F37" s="6">
        <v>1586.5</v>
      </c>
      <c r="G37" s="6">
        <v>528.79999999999995</v>
      </c>
      <c r="H37" s="6">
        <v>1178.2</v>
      </c>
      <c r="I37" s="6">
        <v>392.7</v>
      </c>
      <c r="J37" s="6">
        <v>1241.2</v>
      </c>
      <c r="K37" s="65">
        <v>413.7</v>
      </c>
      <c r="L37" s="6">
        <v>1311.6</v>
      </c>
      <c r="M37" s="6">
        <v>437.2</v>
      </c>
      <c r="N37" s="6">
        <v>709</v>
      </c>
      <c r="O37" s="6">
        <v>236.3</v>
      </c>
      <c r="P37" s="6">
        <v>114</v>
      </c>
      <c r="Q37" s="6">
        <v>38</v>
      </c>
      <c r="R37" s="6">
        <v>996.9</v>
      </c>
      <c r="S37" s="6">
        <v>332.3</v>
      </c>
    </row>
    <row r="38" spans="1:19" hidden="1" x14ac:dyDescent="0.25">
      <c r="A38" s="68" t="s">
        <v>15</v>
      </c>
      <c r="B38" s="6">
        <v>273.89999999999998</v>
      </c>
      <c r="C38" s="6">
        <v>91.3</v>
      </c>
      <c r="D38" s="6">
        <v>934.2</v>
      </c>
      <c r="E38" s="6">
        <v>311.39999999999998</v>
      </c>
      <c r="F38" s="6">
        <v>635.1</v>
      </c>
      <c r="G38" s="6">
        <v>211.7</v>
      </c>
      <c r="H38" s="6">
        <v>940.4</v>
      </c>
      <c r="I38" s="6">
        <v>313.39999999999998</v>
      </c>
      <c r="J38" s="6">
        <v>442</v>
      </c>
      <c r="K38" s="65">
        <v>147.30000000000001</v>
      </c>
      <c r="L38" s="6">
        <v>259</v>
      </c>
      <c r="M38" s="6">
        <v>86.3</v>
      </c>
      <c r="N38" s="6">
        <v>489.4</v>
      </c>
      <c r="O38" s="6">
        <v>163.1</v>
      </c>
      <c r="P38" s="6">
        <v>103.8</v>
      </c>
      <c r="Q38" s="6">
        <v>34.6</v>
      </c>
      <c r="R38" s="6">
        <v>385.6</v>
      </c>
      <c r="S38" s="6">
        <v>128.5</v>
      </c>
    </row>
    <row r="39" spans="1:19" hidden="1" x14ac:dyDescent="0.25">
      <c r="A39" s="68" t="s">
        <v>16</v>
      </c>
      <c r="B39" s="6">
        <v>242.4</v>
      </c>
      <c r="C39" s="6">
        <v>80.8</v>
      </c>
      <c r="D39" s="6">
        <v>424.3</v>
      </c>
      <c r="E39" s="6">
        <v>141.4</v>
      </c>
      <c r="F39" s="6">
        <v>220</v>
      </c>
      <c r="G39" s="6">
        <v>73.3</v>
      </c>
      <c r="H39" s="6">
        <v>782.8</v>
      </c>
      <c r="I39" s="6">
        <v>260.89999999999998</v>
      </c>
      <c r="J39" s="6">
        <v>136.80000000000001</v>
      </c>
      <c r="K39" s="65">
        <v>45.6</v>
      </c>
      <c r="L39" s="6">
        <v>65.099999999999994</v>
      </c>
      <c r="M39" s="6">
        <v>21.7</v>
      </c>
      <c r="N39" s="6">
        <v>83.6</v>
      </c>
      <c r="O39" s="6">
        <v>27.8</v>
      </c>
      <c r="P39" s="6">
        <v>37.700000000000003</v>
      </c>
      <c r="Q39" s="6">
        <v>12.5</v>
      </c>
      <c r="R39" s="6">
        <v>73.2</v>
      </c>
      <c r="S39" s="6">
        <v>24.2</v>
      </c>
    </row>
    <row r="40" spans="1:19" hidden="1" x14ac:dyDescent="0.25">
      <c r="A40" s="68" t="s">
        <v>17</v>
      </c>
      <c r="B40" s="6">
        <v>783.5</v>
      </c>
      <c r="C40" s="6">
        <v>261.10000000000002</v>
      </c>
      <c r="D40" s="6">
        <v>1592.8</v>
      </c>
      <c r="E40" s="6">
        <v>530.9</v>
      </c>
      <c r="F40" s="6">
        <v>872.1</v>
      </c>
      <c r="G40" s="6">
        <v>290.7</v>
      </c>
      <c r="H40" s="6">
        <v>1684.9</v>
      </c>
      <c r="I40" s="6">
        <v>561.6</v>
      </c>
      <c r="J40" s="162" t="s">
        <v>36</v>
      </c>
      <c r="K40" s="162" t="s">
        <v>36</v>
      </c>
      <c r="L40" s="6">
        <v>773.4</v>
      </c>
      <c r="M40" s="6">
        <v>257.8</v>
      </c>
      <c r="N40" s="6">
        <v>474.8</v>
      </c>
      <c r="O40" s="6">
        <v>158.19999999999999</v>
      </c>
      <c r="P40" s="6">
        <v>35.4</v>
      </c>
      <c r="Q40" s="6">
        <v>11.8</v>
      </c>
      <c r="R40" s="6">
        <v>637.29999999999995</v>
      </c>
      <c r="S40" s="6">
        <v>212.4</v>
      </c>
    </row>
    <row r="41" spans="1:19" hidden="1" x14ac:dyDescent="0.25">
      <c r="A41" s="206">
        <v>2013</v>
      </c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</row>
    <row r="42" spans="1:19" hidden="1" x14ac:dyDescent="0.25">
      <c r="A42" s="68" t="s">
        <v>14</v>
      </c>
      <c r="B42" s="6">
        <v>1347.7</v>
      </c>
      <c r="C42" s="6">
        <v>449.2</v>
      </c>
      <c r="D42" s="6">
        <v>2358.3000000000002</v>
      </c>
      <c r="E42" s="6">
        <v>786.1</v>
      </c>
      <c r="F42" s="6">
        <v>994.3</v>
      </c>
      <c r="G42" s="6">
        <v>331.4</v>
      </c>
      <c r="H42" s="6">
        <v>1107.7</v>
      </c>
      <c r="I42" s="6">
        <v>369.2</v>
      </c>
      <c r="J42" s="6">
        <v>1691.1</v>
      </c>
      <c r="K42" s="65">
        <v>563.70000000000005</v>
      </c>
      <c r="L42" s="6">
        <v>1278.3</v>
      </c>
      <c r="M42" s="6">
        <v>426.1</v>
      </c>
      <c r="N42" s="6">
        <v>927.6</v>
      </c>
      <c r="O42" s="6">
        <v>309.2</v>
      </c>
      <c r="P42" s="6">
        <v>72.7</v>
      </c>
      <c r="Q42" s="6">
        <v>24.2</v>
      </c>
      <c r="R42" s="6">
        <v>690.7</v>
      </c>
      <c r="S42" s="6">
        <v>230.2</v>
      </c>
    </row>
    <row r="43" spans="1:19" hidden="1" x14ac:dyDescent="0.25">
      <c r="A43" s="68" t="s">
        <v>15</v>
      </c>
      <c r="B43" s="6">
        <v>653.70000000000005</v>
      </c>
      <c r="C43" s="6">
        <v>217.9</v>
      </c>
      <c r="D43" s="6">
        <v>1055.9000000000001</v>
      </c>
      <c r="E43" s="6">
        <v>351.9</v>
      </c>
      <c r="F43" s="6">
        <v>1075</v>
      </c>
      <c r="G43" s="6">
        <v>358.3</v>
      </c>
      <c r="H43" s="6">
        <v>985</v>
      </c>
      <c r="I43" s="6">
        <v>328.3</v>
      </c>
      <c r="J43" s="6">
        <v>383.2</v>
      </c>
      <c r="K43" s="65">
        <v>127.7</v>
      </c>
      <c r="L43" s="6">
        <v>468.7</v>
      </c>
      <c r="M43" s="6">
        <v>156.19999999999999</v>
      </c>
      <c r="N43" s="6">
        <v>1031.8</v>
      </c>
      <c r="O43" s="6">
        <v>343.9</v>
      </c>
      <c r="P43" s="6">
        <v>349.3</v>
      </c>
      <c r="Q43" s="6">
        <v>116.4</v>
      </c>
      <c r="R43" s="6">
        <v>562.6</v>
      </c>
      <c r="S43" s="6">
        <v>187.5</v>
      </c>
    </row>
    <row r="44" spans="1:19" hidden="1" x14ac:dyDescent="0.25">
      <c r="A44" s="68" t="s">
        <v>16</v>
      </c>
      <c r="B44" s="6">
        <v>547.4</v>
      </c>
      <c r="C44" s="6">
        <v>182.4</v>
      </c>
      <c r="D44" s="6">
        <v>754.5</v>
      </c>
      <c r="E44" s="6">
        <v>251.5</v>
      </c>
      <c r="F44" s="6">
        <v>596.20000000000005</v>
      </c>
      <c r="G44" s="6">
        <v>198.2</v>
      </c>
      <c r="H44" s="6">
        <v>1095.0999999999999</v>
      </c>
      <c r="I44" s="6">
        <v>365</v>
      </c>
      <c r="J44" s="6">
        <v>641.20000000000005</v>
      </c>
      <c r="K44" s="65">
        <v>213.7</v>
      </c>
      <c r="L44" s="6">
        <v>146.6</v>
      </c>
      <c r="M44" s="6">
        <v>48.8</v>
      </c>
      <c r="N44" s="6">
        <v>633</v>
      </c>
      <c r="O44" s="6">
        <v>211</v>
      </c>
      <c r="P44" s="6">
        <v>310.39999999999998</v>
      </c>
      <c r="Q44" s="6">
        <v>103.4</v>
      </c>
      <c r="R44" s="6">
        <v>520.79999999999995</v>
      </c>
      <c r="S44" s="6">
        <v>173.6</v>
      </c>
    </row>
    <row r="45" spans="1:19" hidden="1" x14ac:dyDescent="0.25">
      <c r="A45" s="68" t="s">
        <v>17</v>
      </c>
      <c r="B45" s="6">
        <v>819.8</v>
      </c>
      <c r="C45" s="6">
        <v>273.2</v>
      </c>
      <c r="D45" s="6">
        <v>1276</v>
      </c>
      <c r="E45" s="6">
        <v>425.3</v>
      </c>
      <c r="F45" s="6">
        <v>504.8</v>
      </c>
      <c r="G45" s="6">
        <v>168.2</v>
      </c>
      <c r="H45" s="6">
        <v>1103.9000000000001</v>
      </c>
      <c r="I45" s="6">
        <v>367.9</v>
      </c>
      <c r="J45" s="6">
        <v>804</v>
      </c>
      <c r="K45" s="67">
        <v>268</v>
      </c>
      <c r="L45" s="6">
        <v>224.7</v>
      </c>
      <c r="M45" s="6">
        <v>74.900000000000006</v>
      </c>
      <c r="N45" s="6">
        <v>439.3</v>
      </c>
      <c r="O45" s="6">
        <v>146.4</v>
      </c>
      <c r="P45" s="6">
        <v>501.6</v>
      </c>
      <c r="Q45" s="6">
        <v>1672</v>
      </c>
      <c r="R45" s="6">
        <v>496.7</v>
      </c>
      <c r="S45" s="6">
        <v>165.5</v>
      </c>
    </row>
    <row r="46" spans="1:19" hidden="1" x14ac:dyDescent="0.25">
      <c r="A46" s="206">
        <v>2014</v>
      </c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</row>
    <row r="47" spans="1:19" hidden="1" x14ac:dyDescent="0.25">
      <c r="A47" s="75" t="s">
        <v>14</v>
      </c>
      <c r="B47" s="76">
        <v>1652.8</v>
      </c>
      <c r="C47" s="76">
        <v>550.9</v>
      </c>
      <c r="D47" s="76">
        <v>2719.8</v>
      </c>
      <c r="E47" s="76">
        <v>906.6</v>
      </c>
      <c r="F47" s="76">
        <v>444.2</v>
      </c>
      <c r="G47" s="76">
        <v>148</v>
      </c>
      <c r="H47" s="76">
        <v>961.9</v>
      </c>
      <c r="I47" s="76">
        <v>320.60000000000002</v>
      </c>
      <c r="J47" s="76">
        <v>1142.4000000000001</v>
      </c>
      <c r="K47" s="88">
        <v>380.8</v>
      </c>
      <c r="L47" s="76">
        <v>1708.2</v>
      </c>
      <c r="M47" s="76">
        <v>569.4</v>
      </c>
      <c r="N47" s="76">
        <v>869.8</v>
      </c>
      <c r="O47" s="76">
        <v>289.89999999999998</v>
      </c>
      <c r="P47" s="76">
        <v>854.1</v>
      </c>
      <c r="Q47" s="76">
        <v>284.7</v>
      </c>
      <c r="R47" s="76">
        <v>1803.9</v>
      </c>
      <c r="S47" s="76">
        <v>601.29999999999995</v>
      </c>
    </row>
    <row r="48" spans="1:19" hidden="1" x14ac:dyDescent="0.25">
      <c r="A48" s="68" t="s">
        <v>15</v>
      </c>
      <c r="B48" s="6">
        <v>676.4</v>
      </c>
      <c r="C48" s="6">
        <v>225.4</v>
      </c>
      <c r="D48" s="6">
        <v>805.3</v>
      </c>
      <c r="E48" s="6">
        <v>268.39999999999998</v>
      </c>
      <c r="F48" s="6">
        <v>314.2</v>
      </c>
      <c r="G48" s="6">
        <v>104.7</v>
      </c>
      <c r="H48" s="6">
        <v>1564.5</v>
      </c>
      <c r="I48" s="6">
        <v>521.5</v>
      </c>
      <c r="J48" s="6">
        <v>834.2</v>
      </c>
      <c r="K48" s="65">
        <v>278</v>
      </c>
      <c r="L48" s="6">
        <v>192.1</v>
      </c>
      <c r="M48" s="6">
        <v>64</v>
      </c>
      <c r="N48" s="6">
        <v>684.4</v>
      </c>
      <c r="O48" s="6">
        <v>228.1</v>
      </c>
      <c r="P48" s="6">
        <v>377.1</v>
      </c>
      <c r="Q48" s="6">
        <v>125.7</v>
      </c>
      <c r="R48" s="6">
        <v>236.8</v>
      </c>
      <c r="S48" s="6">
        <v>78.900000000000006</v>
      </c>
    </row>
    <row r="49" spans="1:19" hidden="1" x14ac:dyDescent="0.25">
      <c r="A49" s="68" t="s">
        <v>16</v>
      </c>
      <c r="B49" s="6">
        <v>225.2</v>
      </c>
      <c r="C49" s="6">
        <v>75</v>
      </c>
      <c r="D49" s="6">
        <v>557.6</v>
      </c>
      <c r="E49" s="6">
        <v>185.8</v>
      </c>
      <c r="F49" s="6">
        <v>222.5</v>
      </c>
      <c r="G49" s="6">
        <v>74.099999999999994</v>
      </c>
      <c r="H49" s="6">
        <v>1043</v>
      </c>
      <c r="I49" s="6">
        <v>347.6</v>
      </c>
      <c r="J49" s="6">
        <v>286.10000000000002</v>
      </c>
      <c r="K49" s="65">
        <v>95.3</v>
      </c>
      <c r="L49" s="6">
        <v>212.2</v>
      </c>
      <c r="M49" s="6">
        <v>70.2</v>
      </c>
      <c r="N49" s="6">
        <v>585.79999999999995</v>
      </c>
      <c r="O49" s="6">
        <v>195.2</v>
      </c>
      <c r="P49" s="6">
        <v>289.3</v>
      </c>
      <c r="Q49" s="6">
        <v>96.4</v>
      </c>
      <c r="R49" s="6">
        <v>392.1</v>
      </c>
      <c r="S49" s="6">
        <v>130.69999999999999</v>
      </c>
    </row>
    <row r="50" spans="1:19" hidden="1" x14ac:dyDescent="0.25">
      <c r="A50" s="77" t="s">
        <v>17</v>
      </c>
      <c r="B50" s="66">
        <v>747.5</v>
      </c>
      <c r="C50" s="66">
        <v>249.1</v>
      </c>
      <c r="D50" s="66">
        <v>1228.7</v>
      </c>
      <c r="E50" s="66">
        <v>409.5</v>
      </c>
      <c r="F50" s="66">
        <v>738.5</v>
      </c>
      <c r="G50" s="66">
        <v>246.1</v>
      </c>
      <c r="H50" s="66">
        <v>1977</v>
      </c>
      <c r="I50" s="66">
        <v>499.2</v>
      </c>
      <c r="J50" s="66">
        <v>1106.5999999999999</v>
      </c>
      <c r="K50" s="67">
        <v>368.8</v>
      </c>
      <c r="L50" s="66">
        <v>424.7</v>
      </c>
      <c r="M50" s="66">
        <v>141.5</v>
      </c>
      <c r="N50" s="66">
        <v>407.6</v>
      </c>
      <c r="O50" s="66">
        <v>135.80000000000001</v>
      </c>
      <c r="P50" s="66">
        <v>443.2</v>
      </c>
      <c r="Q50" s="66">
        <v>147.69999999999999</v>
      </c>
      <c r="R50" s="66">
        <v>653.1</v>
      </c>
      <c r="S50" s="66">
        <v>217.7</v>
      </c>
    </row>
    <row r="51" spans="1:19" hidden="1" x14ac:dyDescent="0.25">
      <c r="A51" s="205">
        <v>2015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</row>
    <row r="52" spans="1:19" hidden="1" x14ac:dyDescent="0.25">
      <c r="A52" s="75" t="s">
        <v>14</v>
      </c>
      <c r="B52" s="76">
        <v>1003.2</v>
      </c>
      <c r="C52" s="76">
        <v>334.4</v>
      </c>
      <c r="D52" s="76">
        <v>1713.7</v>
      </c>
      <c r="E52" s="76">
        <v>571.20000000000005</v>
      </c>
      <c r="F52" s="76">
        <v>825.7</v>
      </c>
      <c r="G52" s="76">
        <v>275.2</v>
      </c>
      <c r="H52" s="76">
        <v>1379.5</v>
      </c>
      <c r="I52" s="76">
        <v>459.8</v>
      </c>
      <c r="J52" s="76">
        <v>1132.5</v>
      </c>
      <c r="K52" s="88">
        <v>377.5</v>
      </c>
      <c r="L52" s="76">
        <v>377.8</v>
      </c>
      <c r="M52" s="76">
        <v>125.9</v>
      </c>
      <c r="N52" s="76">
        <v>373.2</v>
      </c>
      <c r="O52" s="76">
        <v>124.4</v>
      </c>
      <c r="P52" s="76">
        <v>613.6</v>
      </c>
      <c r="Q52" s="76">
        <v>204.5</v>
      </c>
      <c r="R52" s="76">
        <v>713</v>
      </c>
      <c r="S52" s="76">
        <v>237.7</v>
      </c>
    </row>
    <row r="53" spans="1:19" hidden="1" x14ac:dyDescent="0.25">
      <c r="A53" s="68" t="s">
        <v>15</v>
      </c>
      <c r="B53" s="6">
        <v>529.70000000000005</v>
      </c>
      <c r="C53" s="6">
        <v>176.6</v>
      </c>
      <c r="D53" s="6">
        <v>884.7</v>
      </c>
      <c r="E53" s="6">
        <v>294.89999999999998</v>
      </c>
      <c r="F53" s="6">
        <v>302.8</v>
      </c>
      <c r="G53" s="6">
        <v>100.9</v>
      </c>
      <c r="H53" s="6">
        <v>1496.1</v>
      </c>
      <c r="I53" s="6">
        <v>498.7</v>
      </c>
      <c r="J53" s="6">
        <v>301.2</v>
      </c>
      <c r="K53" s="65">
        <v>100.4</v>
      </c>
      <c r="L53" s="6">
        <v>12.6</v>
      </c>
      <c r="M53" s="6">
        <v>4.2</v>
      </c>
      <c r="N53" s="6">
        <v>1000.8</v>
      </c>
      <c r="O53" s="6">
        <v>333.6</v>
      </c>
      <c r="P53" s="6">
        <v>417.6</v>
      </c>
      <c r="Q53" s="6">
        <v>139.19999999999999</v>
      </c>
      <c r="R53" s="6">
        <v>431.4</v>
      </c>
      <c r="S53" s="6">
        <v>143.80000000000001</v>
      </c>
    </row>
    <row r="54" spans="1:19" hidden="1" x14ac:dyDescent="0.25">
      <c r="A54" s="68" t="s">
        <v>16</v>
      </c>
      <c r="B54" s="6">
        <v>74.900000000000006</v>
      </c>
      <c r="C54" s="6">
        <v>25</v>
      </c>
      <c r="D54" s="6">
        <v>353.2</v>
      </c>
      <c r="E54" s="6">
        <v>117.7</v>
      </c>
      <c r="F54" s="6">
        <v>61.2</v>
      </c>
      <c r="G54" s="6">
        <v>20.399999999999999</v>
      </c>
      <c r="H54" s="6">
        <v>627.5</v>
      </c>
      <c r="I54" s="6">
        <v>209.2</v>
      </c>
      <c r="J54" s="6">
        <v>96.8</v>
      </c>
      <c r="K54" s="65">
        <v>32.299999999999997</v>
      </c>
      <c r="L54" s="6">
        <v>3.8</v>
      </c>
      <c r="M54" s="6">
        <v>1.3</v>
      </c>
      <c r="N54" s="6">
        <v>142.80000000000001</v>
      </c>
      <c r="O54" s="6">
        <v>47.6</v>
      </c>
      <c r="P54" s="6">
        <v>203.9</v>
      </c>
      <c r="Q54" s="6">
        <v>68</v>
      </c>
      <c r="R54" s="6">
        <v>91.3</v>
      </c>
      <c r="S54" s="6">
        <v>30.4</v>
      </c>
    </row>
    <row r="55" spans="1:19" hidden="1" x14ac:dyDescent="0.25">
      <c r="A55" s="77" t="s">
        <v>17</v>
      </c>
      <c r="B55" s="66">
        <v>1241.9000000000001</v>
      </c>
      <c r="C55" s="66">
        <v>414</v>
      </c>
      <c r="D55" s="66">
        <v>1842.9</v>
      </c>
      <c r="E55" s="66">
        <v>614.29999999999995</v>
      </c>
      <c r="F55" s="66">
        <v>1009.1</v>
      </c>
      <c r="G55" s="66">
        <v>336.4</v>
      </c>
      <c r="H55" s="66">
        <v>1702.1</v>
      </c>
      <c r="I55" s="66">
        <v>567.4</v>
      </c>
      <c r="J55" s="66">
        <v>2478.4</v>
      </c>
      <c r="K55" s="67">
        <v>826.1</v>
      </c>
      <c r="L55" s="66">
        <v>77.599999999999994</v>
      </c>
      <c r="M55" s="66">
        <v>25.9</v>
      </c>
      <c r="N55" s="66">
        <v>55.4</v>
      </c>
      <c r="O55" s="66">
        <v>18.5</v>
      </c>
      <c r="P55" s="66">
        <v>548.1</v>
      </c>
      <c r="Q55" s="66">
        <v>182.7</v>
      </c>
      <c r="R55" s="66">
        <v>419.5</v>
      </c>
      <c r="S55" s="66">
        <v>139.80000000000001</v>
      </c>
    </row>
    <row r="56" spans="1:19" hidden="1" x14ac:dyDescent="0.25">
      <c r="A56" s="204">
        <v>2016</v>
      </c>
      <c r="B56" s="204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</row>
    <row r="57" spans="1:19" hidden="1" x14ac:dyDescent="0.25">
      <c r="A57" s="83" t="s">
        <v>14</v>
      </c>
      <c r="B57" s="84">
        <v>675.2</v>
      </c>
      <c r="C57" s="84">
        <v>225.1</v>
      </c>
      <c r="D57" s="84">
        <v>1091.3</v>
      </c>
      <c r="E57" s="84">
        <v>363.8</v>
      </c>
      <c r="F57" s="84">
        <v>299.2</v>
      </c>
      <c r="G57" s="84">
        <v>99.7</v>
      </c>
      <c r="H57" s="84">
        <v>1005.9</v>
      </c>
      <c r="I57" s="84">
        <v>335.3</v>
      </c>
      <c r="J57" s="84">
        <v>553.29999999999995</v>
      </c>
      <c r="K57" s="89">
        <v>184.4</v>
      </c>
      <c r="L57" s="84">
        <v>63.4</v>
      </c>
      <c r="M57" s="84">
        <v>21.1</v>
      </c>
      <c r="N57" s="162" t="s">
        <v>36</v>
      </c>
      <c r="O57" s="162" t="s">
        <v>36</v>
      </c>
      <c r="P57" s="162" t="s">
        <v>36</v>
      </c>
      <c r="Q57" s="162" t="s">
        <v>36</v>
      </c>
      <c r="R57" s="84">
        <v>657.5</v>
      </c>
      <c r="S57" s="84">
        <v>219.2</v>
      </c>
    </row>
    <row r="58" spans="1:19" hidden="1" x14ac:dyDescent="0.25">
      <c r="A58" s="78" t="s">
        <v>19</v>
      </c>
      <c r="B58" s="80">
        <v>1121.4000000000001</v>
      </c>
      <c r="C58" s="81">
        <v>373.8</v>
      </c>
      <c r="D58" s="80">
        <v>1311.9</v>
      </c>
      <c r="E58" s="79">
        <v>437.3</v>
      </c>
      <c r="F58" s="79">
        <v>774.4</v>
      </c>
      <c r="G58" s="79">
        <v>258.10000000000002</v>
      </c>
      <c r="H58" s="80">
        <v>1540.9</v>
      </c>
      <c r="I58" s="79">
        <v>513.6</v>
      </c>
      <c r="J58" s="79">
        <v>874.7</v>
      </c>
      <c r="K58" s="90">
        <v>291.5</v>
      </c>
      <c r="L58" s="79">
        <v>57.1</v>
      </c>
      <c r="M58" s="81">
        <v>19</v>
      </c>
      <c r="N58" s="162" t="s">
        <v>36</v>
      </c>
      <c r="O58" s="162" t="s">
        <v>36</v>
      </c>
      <c r="P58" s="162" t="s">
        <v>36</v>
      </c>
      <c r="Q58" s="162" t="s">
        <v>36</v>
      </c>
      <c r="R58" s="79">
        <v>455.3</v>
      </c>
      <c r="S58" s="79">
        <v>151.80000000000001</v>
      </c>
    </row>
    <row r="59" spans="1:19" hidden="1" x14ac:dyDescent="0.25">
      <c r="A59" s="82" t="s">
        <v>20</v>
      </c>
      <c r="B59" s="79">
        <v>285.10000000000002</v>
      </c>
      <c r="C59" s="81">
        <v>95</v>
      </c>
      <c r="D59" s="79">
        <v>529.20000000000005</v>
      </c>
      <c r="E59" s="79">
        <v>176.4</v>
      </c>
      <c r="F59" s="81">
        <v>140</v>
      </c>
      <c r="G59" s="81">
        <v>46.7</v>
      </c>
      <c r="H59" s="81">
        <v>1263.3</v>
      </c>
      <c r="I59" s="81">
        <v>421.1</v>
      </c>
      <c r="J59" s="81">
        <v>213.3</v>
      </c>
      <c r="K59" s="91">
        <v>71.099999999999994</v>
      </c>
      <c r="L59" s="81">
        <v>182.3</v>
      </c>
      <c r="M59" s="81">
        <v>60.8</v>
      </c>
      <c r="N59" s="162" t="s">
        <v>36</v>
      </c>
      <c r="O59" s="162" t="s">
        <v>36</v>
      </c>
      <c r="P59" s="162" t="s">
        <v>36</v>
      </c>
      <c r="Q59" s="162" t="s">
        <v>36</v>
      </c>
      <c r="R59" s="79">
        <v>259.2</v>
      </c>
      <c r="S59" s="79">
        <v>86.4</v>
      </c>
    </row>
    <row r="60" spans="1:19" hidden="1" x14ac:dyDescent="0.25">
      <c r="A60" s="85" t="s">
        <v>17</v>
      </c>
      <c r="B60" s="86">
        <v>807.1</v>
      </c>
      <c r="C60" s="87">
        <v>269</v>
      </c>
      <c r="D60" s="86">
        <v>1448.4</v>
      </c>
      <c r="E60" s="86">
        <v>482.8</v>
      </c>
      <c r="F60" s="87">
        <v>959.3</v>
      </c>
      <c r="G60" s="87">
        <v>319.8</v>
      </c>
      <c r="H60" s="87">
        <v>797.1</v>
      </c>
      <c r="I60" s="87">
        <v>265.7</v>
      </c>
      <c r="J60" s="87">
        <v>706.5</v>
      </c>
      <c r="K60" s="92">
        <v>235.5</v>
      </c>
      <c r="L60" s="162" t="s">
        <v>36</v>
      </c>
      <c r="M60" s="162" t="s">
        <v>36</v>
      </c>
      <c r="N60" s="162" t="s">
        <v>36</v>
      </c>
      <c r="O60" s="162" t="s">
        <v>36</v>
      </c>
      <c r="P60" s="87">
        <v>1016</v>
      </c>
      <c r="Q60" s="86">
        <v>338.7</v>
      </c>
      <c r="R60" s="86">
        <v>649.79999999999995</v>
      </c>
      <c r="S60" s="86">
        <v>216.6</v>
      </c>
    </row>
    <row r="61" spans="1:19" hidden="1" x14ac:dyDescent="0.25">
      <c r="A61" s="200">
        <v>2017</v>
      </c>
      <c r="B61" s="200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</row>
    <row r="62" spans="1:19" hidden="1" x14ac:dyDescent="0.25">
      <c r="A62" s="94" t="s">
        <v>14</v>
      </c>
      <c r="B62" s="99">
        <v>914.6</v>
      </c>
      <c r="C62" s="99">
        <f>B62/3</f>
        <v>304.86666666666667</v>
      </c>
      <c r="D62" s="99">
        <v>1688.9</v>
      </c>
      <c r="E62" s="99">
        <f t="shared" ref="E62:E64" si="0">D62/3</f>
        <v>562.9666666666667</v>
      </c>
      <c r="F62" s="99">
        <v>711.1</v>
      </c>
      <c r="G62" s="99">
        <f t="shared" ref="G62:I62" si="1">F62/3</f>
        <v>237.03333333333333</v>
      </c>
      <c r="H62" s="99">
        <v>926.3</v>
      </c>
      <c r="I62" s="99">
        <f t="shared" si="1"/>
        <v>308.76666666666665</v>
      </c>
      <c r="J62" s="99">
        <v>1033.0999999999999</v>
      </c>
      <c r="K62" s="100">
        <f t="shared" ref="K62" si="2">J62/3</f>
        <v>344.36666666666662</v>
      </c>
      <c r="L62" s="99">
        <v>1393.3</v>
      </c>
      <c r="M62" s="99">
        <f t="shared" ref="M62:O64" si="3">L62/3</f>
        <v>464.43333333333334</v>
      </c>
      <c r="N62" s="99">
        <v>837</v>
      </c>
      <c r="O62" s="99">
        <f t="shared" si="3"/>
        <v>279</v>
      </c>
      <c r="P62" s="99">
        <v>947.6</v>
      </c>
      <c r="Q62" s="99">
        <f t="shared" ref="Q62" si="4">P62/3</f>
        <v>315.86666666666667</v>
      </c>
      <c r="R62" s="101">
        <v>447.4</v>
      </c>
      <c r="S62" s="99">
        <f t="shared" ref="S62" si="5">R62/3</f>
        <v>149.13333333333333</v>
      </c>
    </row>
    <row r="63" spans="1:19" hidden="1" x14ac:dyDescent="0.25">
      <c r="A63" s="93" t="s">
        <v>19</v>
      </c>
      <c r="B63" s="102">
        <v>1451.8</v>
      </c>
      <c r="C63" s="102">
        <f t="shared" ref="C63:C64" si="6">B63/3</f>
        <v>483.93333333333334</v>
      </c>
      <c r="D63" s="102">
        <v>1840.6</v>
      </c>
      <c r="E63" s="102">
        <f t="shared" si="0"/>
        <v>613.5333333333333</v>
      </c>
      <c r="F63" s="102">
        <v>1280.8</v>
      </c>
      <c r="G63" s="102">
        <f t="shared" ref="G63:I63" si="7">F63/3</f>
        <v>426.93333333333334</v>
      </c>
      <c r="H63" s="102">
        <v>1455</v>
      </c>
      <c r="I63" s="102">
        <f t="shared" si="7"/>
        <v>485</v>
      </c>
      <c r="J63" s="102">
        <v>1373.3</v>
      </c>
      <c r="K63" s="103">
        <f t="shared" ref="K63" si="8">J63/3</f>
        <v>457.76666666666665</v>
      </c>
      <c r="L63" s="102">
        <v>769.5</v>
      </c>
      <c r="M63" s="102">
        <f t="shared" si="3"/>
        <v>256.5</v>
      </c>
      <c r="N63" s="102">
        <v>1076.8</v>
      </c>
      <c r="O63" s="102">
        <f t="shared" si="3"/>
        <v>358.93333333333334</v>
      </c>
      <c r="P63" s="102">
        <v>331.3</v>
      </c>
      <c r="Q63" s="102">
        <f t="shared" ref="Q63:Q64" si="9">P63/3</f>
        <v>110.43333333333334</v>
      </c>
      <c r="R63" s="104">
        <v>238.7</v>
      </c>
      <c r="S63" s="102">
        <f t="shared" ref="S63" si="10">R63/3</f>
        <v>79.566666666666663</v>
      </c>
    </row>
    <row r="64" spans="1:19" hidden="1" x14ac:dyDescent="0.25">
      <c r="A64" s="93" t="s">
        <v>20</v>
      </c>
      <c r="B64" s="102">
        <v>478.9</v>
      </c>
      <c r="C64" s="102">
        <f t="shared" si="6"/>
        <v>159.63333333333333</v>
      </c>
      <c r="D64" s="102">
        <v>582.6</v>
      </c>
      <c r="E64" s="102">
        <f t="shared" si="0"/>
        <v>194.20000000000002</v>
      </c>
      <c r="F64" s="102">
        <v>441.1</v>
      </c>
      <c r="G64" s="102">
        <f t="shared" ref="G64:I64" si="11">F64/3</f>
        <v>147.03333333333333</v>
      </c>
      <c r="H64" s="102">
        <v>886.1</v>
      </c>
      <c r="I64" s="102">
        <f t="shared" si="11"/>
        <v>295.36666666666667</v>
      </c>
      <c r="J64" s="102">
        <v>441.5</v>
      </c>
      <c r="K64" s="103">
        <f t="shared" ref="K64" si="12">J64/3</f>
        <v>147.16666666666666</v>
      </c>
      <c r="L64" s="162" t="s">
        <v>36</v>
      </c>
      <c r="M64" s="162" t="s">
        <v>36</v>
      </c>
      <c r="N64" s="102">
        <v>380.4</v>
      </c>
      <c r="O64" s="102">
        <f t="shared" si="3"/>
        <v>126.8</v>
      </c>
      <c r="P64" s="102">
        <v>669</v>
      </c>
      <c r="Q64" s="102">
        <f t="shared" si="9"/>
        <v>223</v>
      </c>
      <c r="R64" s="162" t="s">
        <v>36</v>
      </c>
      <c r="S64" s="162" t="s">
        <v>36</v>
      </c>
    </row>
    <row r="65" spans="1:19" hidden="1" x14ac:dyDescent="0.25">
      <c r="A65" s="95" t="s">
        <v>32</v>
      </c>
      <c r="B65" s="105">
        <v>1137.8</v>
      </c>
      <c r="C65" s="106">
        <v>379.3</v>
      </c>
      <c r="D65" s="105">
        <v>1653.6</v>
      </c>
      <c r="E65" s="106">
        <v>551.20000000000005</v>
      </c>
      <c r="F65" s="105">
        <v>1373.4</v>
      </c>
      <c r="G65" s="106">
        <v>457.8</v>
      </c>
      <c r="H65" s="105">
        <v>1079.0999999999999</v>
      </c>
      <c r="I65" s="106">
        <v>359.7</v>
      </c>
      <c r="J65" s="106">
        <v>1233.2</v>
      </c>
      <c r="K65" s="107">
        <v>411.1</v>
      </c>
      <c r="L65" s="108">
        <v>1960</v>
      </c>
      <c r="M65" s="108">
        <v>653.29999999999995</v>
      </c>
      <c r="N65" s="108">
        <v>899.4</v>
      </c>
      <c r="O65" s="108">
        <v>299.8</v>
      </c>
      <c r="P65" s="108">
        <v>552.1</v>
      </c>
      <c r="Q65" s="109">
        <v>184</v>
      </c>
      <c r="R65" s="109">
        <v>494.4</v>
      </c>
      <c r="S65" s="106">
        <v>164.8</v>
      </c>
    </row>
    <row r="66" spans="1:19" hidden="1" x14ac:dyDescent="0.25">
      <c r="A66" s="203">
        <v>2018</v>
      </c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</row>
    <row r="67" spans="1:19" hidden="1" x14ac:dyDescent="0.25">
      <c r="A67" s="96" t="s">
        <v>14</v>
      </c>
      <c r="B67" s="110">
        <v>1581.4</v>
      </c>
      <c r="C67" s="111">
        <v>527.1</v>
      </c>
      <c r="D67" s="110">
        <v>2469</v>
      </c>
      <c r="E67" s="111">
        <v>823</v>
      </c>
      <c r="F67" s="112">
        <v>787.8</v>
      </c>
      <c r="G67" s="112">
        <v>262.60000000000002</v>
      </c>
      <c r="H67" s="110">
        <v>1076.5</v>
      </c>
      <c r="I67" s="110">
        <v>358.8</v>
      </c>
      <c r="J67" s="111">
        <v>1577</v>
      </c>
      <c r="K67" s="126">
        <v>525.79999999999995</v>
      </c>
      <c r="L67" s="111">
        <v>2029.6</v>
      </c>
      <c r="M67" s="110">
        <v>676.5</v>
      </c>
      <c r="N67" s="111">
        <v>1045</v>
      </c>
      <c r="O67" s="111">
        <v>348.3</v>
      </c>
      <c r="P67" s="111">
        <v>443.1</v>
      </c>
      <c r="Q67" s="111">
        <v>147.69999999999999</v>
      </c>
      <c r="R67" s="113">
        <v>856.2</v>
      </c>
      <c r="S67" s="111">
        <v>285.39999999999998</v>
      </c>
    </row>
    <row r="68" spans="1:19" hidden="1" x14ac:dyDescent="0.25">
      <c r="A68" s="97" t="s">
        <v>34</v>
      </c>
      <c r="B68" s="114">
        <v>763.2</v>
      </c>
      <c r="C68" s="115">
        <v>254.4</v>
      </c>
      <c r="D68" s="114">
        <v>1409.8</v>
      </c>
      <c r="E68" s="114">
        <v>470</v>
      </c>
      <c r="F68" s="115">
        <v>588.70000000000005</v>
      </c>
      <c r="G68" s="114">
        <v>196.2</v>
      </c>
      <c r="H68" s="114">
        <v>1373</v>
      </c>
      <c r="I68" s="115">
        <v>457.7</v>
      </c>
      <c r="J68" s="114">
        <v>1305</v>
      </c>
      <c r="K68" s="127">
        <v>435</v>
      </c>
      <c r="L68" s="116">
        <v>735.3</v>
      </c>
      <c r="M68" s="116">
        <v>245.1</v>
      </c>
      <c r="N68" s="115">
        <v>623.4</v>
      </c>
      <c r="O68" s="115">
        <v>207.8</v>
      </c>
      <c r="P68" s="115">
        <v>539.1</v>
      </c>
      <c r="Q68" s="115">
        <v>179.7</v>
      </c>
      <c r="R68" s="117">
        <v>146.69999999999999</v>
      </c>
      <c r="S68" s="117">
        <v>48.9</v>
      </c>
    </row>
    <row r="69" spans="1:19" hidden="1" x14ac:dyDescent="0.25">
      <c r="A69" s="97" t="s">
        <v>35</v>
      </c>
      <c r="B69" s="114">
        <v>309.8</v>
      </c>
      <c r="C69" s="114">
        <v>103.2</v>
      </c>
      <c r="D69" s="114">
        <v>507.8</v>
      </c>
      <c r="E69" s="114">
        <v>169.2</v>
      </c>
      <c r="F69" s="114">
        <v>171.5</v>
      </c>
      <c r="G69" s="114">
        <v>57.2</v>
      </c>
      <c r="H69" s="114">
        <v>743.2</v>
      </c>
      <c r="I69" s="114">
        <v>247.7</v>
      </c>
      <c r="J69" s="114">
        <v>183.8</v>
      </c>
      <c r="K69" s="127">
        <v>61.3</v>
      </c>
      <c r="L69" s="118">
        <v>297.3</v>
      </c>
      <c r="M69" s="118">
        <v>99.1</v>
      </c>
      <c r="N69" s="115">
        <v>383.6</v>
      </c>
      <c r="O69" s="115">
        <v>127.9</v>
      </c>
      <c r="P69" s="115">
        <v>273</v>
      </c>
      <c r="Q69" s="115">
        <v>91</v>
      </c>
      <c r="R69" s="116">
        <v>123</v>
      </c>
      <c r="S69" s="116">
        <v>41</v>
      </c>
    </row>
    <row r="70" spans="1:19" hidden="1" x14ac:dyDescent="0.25">
      <c r="A70" s="98" t="s">
        <v>17</v>
      </c>
      <c r="B70" s="119">
        <v>825.3</v>
      </c>
      <c r="C70" s="119">
        <v>275.10000000000002</v>
      </c>
      <c r="D70" s="119">
        <v>1561.2</v>
      </c>
      <c r="E70" s="119">
        <v>520.4</v>
      </c>
      <c r="F70" s="120">
        <v>886.3</v>
      </c>
      <c r="G70" s="120">
        <v>295.39999999999998</v>
      </c>
      <c r="H70" s="119">
        <v>1356.2</v>
      </c>
      <c r="I70" s="119">
        <v>452.1</v>
      </c>
      <c r="J70" s="119">
        <v>731.4</v>
      </c>
      <c r="K70" s="128">
        <v>243.8</v>
      </c>
      <c r="L70" s="120">
        <v>764.1</v>
      </c>
      <c r="M70" s="120">
        <v>254.7</v>
      </c>
      <c r="N70" s="121">
        <v>720.6</v>
      </c>
      <c r="O70" s="121">
        <v>240.2</v>
      </c>
      <c r="P70" s="120">
        <v>683.5</v>
      </c>
      <c r="Q70" s="120">
        <v>227.8</v>
      </c>
      <c r="R70" s="120">
        <v>466.1</v>
      </c>
      <c r="S70" s="120">
        <v>155.4</v>
      </c>
    </row>
    <row r="71" spans="1:19" hidden="1" x14ac:dyDescent="0.25">
      <c r="A71" s="202">
        <v>2019</v>
      </c>
      <c r="B71" s="202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</row>
    <row r="72" spans="1:19" hidden="1" x14ac:dyDescent="0.25">
      <c r="A72" s="96" t="s">
        <v>14</v>
      </c>
      <c r="B72" s="122">
        <v>851.8</v>
      </c>
      <c r="C72" s="122">
        <v>283.89999999999998</v>
      </c>
      <c r="D72" s="122">
        <v>1854.3</v>
      </c>
      <c r="E72" s="122">
        <v>618.1</v>
      </c>
      <c r="F72" s="122">
        <v>787.4</v>
      </c>
      <c r="G72" s="122">
        <v>262.5</v>
      </c>
      <c r="H72" s="122">
        <v>1309</v>
      </c>
      <c r="I72" s="122">
        <v>436.3</v>
      </c>
      <c r="J72" s="122">
        <v>927.8</v>
      </c>
      <c r="K72" s="129">
        <v>309.3</v>
      </c>
      <c r="L72" s="122">
        <v>1322.7</v>
      </c>
      <c r="M72" s="122">
        <v>440.9</v>
      </c>
      <c r="N72" s="122">
        <v>800</v>
      </c>
      <c r="O72" s="122">
        <v>266.7</v>
      </c>
      <c r="P72" s="122">
        <v>570.79999999999995</v>
      </c>
      <c r="Q72" s="122">
        <v>190.3</v>
      </c>
      <c r="R72" s="122">
        <v>705.2</v>
      </c>
      <c r="S72" s="122">
        <v>235.1</v>
      </c>
    </row>
    <row r="73" spans="1:19" hidden="1" x14ac:dyDescent="0.25">
      <c r="A73" s="97" t="s">
        <v>15</v>
      </c>
      <c r="B73" s="123">
        <v>691.3</v>
      </c>
      <c r="C73" s="123">
        <v>230.4</v>
      </c>
      <c r="D73" s="123">
        <v>1045.8</v>
      </c>
      <c r="E73" s="123">
        <v>348.6</v>
      </c>
      <c r="F73" s="123">
        <v>560.20000000000005</v>
      </c>
      <c r="G73" s="123">
        <v>186.7</v>
      </c>
      <c r="H73" s="123">
        <v>1700.9</v>
      </c>
      <c r="I73" s="123">
        <v>567</v>
      </c>
      <c r="J73" s="123">
        <v>550.4</v>
      </c>
      <c r="K73" s="130">
        <v>183.5</v>
      </c>
      <c r="L73" s="123">
        <v>349.8</v>
      </c>
      <c r="M73" s="123">
        <v>116.6</v>
      </c>
      <c r="N73" s="123">
        <v>597.79999999999995</v>
      </c>
      <c r="O73" s="123">
        <v>199.3</v>
      </c>
      <c r="P73" s="162" t="s">
        <v>36</v>
      </c>
      <c r="Q73" s="162" t="s">
        <v>36</v>
      </c>
      <c r="R73" s="123">
        <v>117.9</v>
      </c>
      <c r="S73" s="123">
        <v>39.299999999999997</v>
      </c>
    </row>
    <row r="74" spans="1:19" hidden="1" x14ac:dyDescent="0.25">
      <c r="A74" s="97" t="s">
        <v>16</v>
      </c>
      <c r="B74" s="123">
        <v>475.4</v>
      </c>
      <c r="C74" s="123">
        <v>158.5</v>
      </c>
      <c r="D74" s="123">
        <v>837.7</v>
      </c>
      <c r="E74" s="123">
        <v>279.2</v>
      </c>
      <c r="F74" s="123">
        <v>572</v>
      </c>
      <c r="G74" s="123">
        <v>190.7</v>
      </c>
      <c r="H74" s="123">
        <v>1174.2</v>
      </c>
      <c r="I74" s="123">
        <v>391.4</v>
      </c>
      <c r="J74" s="123">
        <v>347.8</v>
      </c>
      <c r="K74" s="130">
        <v>115.9</v>
      </c>
      <c r="L74" s="162" t="s">
        <v>36</v>
      </c>
      <c r="M74" s="162" t="s">
        <v>36</v>
      </c>
      <c r="N74" s="123">
        <v>801.4</v>
      </c>
      <c r="O74" s="123">
        <v>267.10000000000002</v>
      </c>
      <c r="P74" s="123">
        <v>309.39999999999998</v>
      </c>
      <c r="Q74" s="123">
        <v>103.1</v>
      </c>
      <c r="R74" s="123">
        <v>317.5</v>
      </c>
      <c r="S74" s="123">
        <v>105.8</v>
      </c>
    </row>
    <row r="75" spans="1:19" hidden="1" x14ac:dyDescent="0.25">
      <c r="A75" s="98" t="s">
        <v>17</v>
      </c>
      <c r="B75" s="106">
        <v>893.1</v>
      </c>
      <c r="C75" s="106">
        <v>297.7</v>
      </c>
      <c r="D75" s="106">
        <v>1441.5</v>
      </c>
      <c r="E75" s="106">
        <v>480.5</v>
      </c>
      <c r="F75" s="106">
        <v>712</v>
      </c>
      <c r="G75" s="106">
        <v>237.3</v>
      </c>
      <c r="H75" s="106">
        <v>924.2</v>
      </c>
      <c r="I75" s="106">
        <v>308.10000000000002</v>
      </c>
      <c r="J75" s="106">
        <v>767.9</v>
      </c>
      <c r="K75" s="107">
        <v>255.9</v>
      </c>
      <c r="L75" s="106">
        <v>301.3</v>
      </c>
      <c r="M75" s="106">
        <v>100.4</v>
      </c>
      <c r="N75" s="106">
        <v>685</v>
      </c>
      <c r="O75" s="106">
        <v>228.3</v>
      </c>
      <c r="P75" s="106">
        <v>240.2</v>
      </c>
      <c r="Q75" s="106">
        <v>80.099999999999994</v>
      </c>
      <c r="R75" s="106">
        <v>308</v>
      </c>
      <c r="S75" s="106">
        <v>102.7</v>
      </c>
    </row>
    <row r="76" spans="1:19" hidden="1" x14ac:dyDescent="0.25">
      <c r="A76" s="202">
        <v>2020</v>
      </c>
      <c r="B76" s="202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</row>
    <row r="77" spans="1:19" hidden="1" x14ac:dyDescent="0.25">
      <c r="A77" s="124" t="s">
        <v>14</v>
      </c>
      <c r="B77" s="122">
        <v>1595.3</v>
      </c>
      <c r="C77" s="122">
        <v>531.79999999999995</v>
      </c>
      <c r="D77" s="122">
        <v>2781.3</v>
      </c>
      <c r="E77" s="122">
        <v>927.1</v>
      </c>
      <c r="F77" s="122">
        <v>1001.9</v>
      </c>
      <c r="G77" s="122">
        <v>334</v>
      </c>
      <c r="H77" s="122">
        <v>1589.3</v>
      </c>
      <c r="I77" s="122">
        <v>529.79999999999995</v>
      </c>
      <c r="J77" s="122">
        <v>1826.1</v>
      </c>
      <c r="K77" s="129">
        <v>608.70000000000005</v>
      </c>
      <c r="L77" s="122">
        <v>1767.4</v>
      </c>
      <c r="M77" s="122">
        <v>589.1</v>
      </c>
      <c r="N77" s="122">
        <v>1588.4</v>
      </c>
      <c r="O77" s="122">
        <v>529.5</v>
      </c>
      <c r="P77" s="122">
        <v>101.6</v>
      </c>
      <c r="Q77" s="122">
        <v>33.9</v>
      </c>
      <c r="R77" s="122">
        <v>351.5</v>
      </c>
      <c r="S77" s="122">
        <v>117.2</v>
      </c>
    </row>
    <row r="78" spans="1:19" hidden="1" x14ac:dyDescent="0.25">
      <c r="A78" s="156" t="s">
        <v>15</v>
      </c>
      <c r="B78" s="123">
        <v>748.7</v>
      </c>
      <c r="C78" s="123">
        <v>249.6</v>
      </c>
      <c r="D78" s="123">
        <v>940.4</v>
      </c>
      <c r="E78" s="123">
        <v>313.5</v>
      </c>
      <c r="F78" s="123">
        <v>525.79999999999995</v>
      </c>
      <c r="G78" s="123">
        <v>175.3</v>
      </c>
      <c r="H78" s="123">
        <v>1013.7</v>
      </c>
      <c r="I78" s="123">
        <v>337.9</v>
      </c>
      <c r="J78" s="123">
        <v>564.1</v>
      </c>
      <c r="K78" s="130">
        <v>188</v>
      </c>
      <c r="L78" s="123">
        <v>482.7</v>
      </c>
      <c r="M78" s="123">
        <v>160.9</v>
      </c>
      <c r="N78" s="123">
        <v>856.2</v>
      </c>
      <c r="O78" s="123">
        <v>285.39999999999998</v>
      </c>
      <c r="P78" s="123">
        <v>53.9</v>
      </c>
      <c r="Q78" s="123">
        <v>18</v>
      </c>
      <c r="R78" s="123">
        <v>438.8</v>
      </c>
      <c r="S78" s="123">
        <v>146.30000000000001</v>
      </c>
    </row>
    <row r="79" spans="1:19" hidden="1" x14ac:dyDescent="0.25">
      <c r="A79" s="156" t="s">
        <v>16</v>
      </c>
      <c r="B79" s="123">
        <v>543.5</v>
      </c>
      <c r="C79" s="123">
        <v>181.2</v>
      </c>
      <c r="D79" s="123">
        <v>773.1</v>
      </c>
      <c r="E79" s="123">
        <v>257.7</v>
      </c>
      <c r="F79" s="123">
        <v>207.8</v>
      </c>
      <c r="G79" s="123">
        <v>69.3</v>
      </c>
      <c r="H79" s="123">
        <v>198.5</v>
      </c>
      <c r="I79" s="123">
        <v>661.7</v>
      </c>
      <c r="J79" s="123">
        <v>530.20000000000005</v>
      </c>
      <c r="K79" s="130">
        <v>176.7</v>
      </c>
      <c r="L79" s="123">
        <v>349.7</v>
      </c>
      <c r="M79" s="123">
        <v>116.6</v>
      </c>
      <c r="N79" s="123">
        <v>116.6</v>
      </c>
      <c r="O79" s="123">
        <v>254.3</v>
      </c>
      <c r="P79" s="123">
        <v>302</v>
      </c>
      <c r="Q79" s="123">
        <v>100.7</v>
      </c>
      <c r="R79" s="123">
        <v>608.5</v>
      </c>
      <c r="S79" s="123">
        <v>202.8</v>
      </c>
    </row>
    <row r="80" spans="1:19" hidden="1" x14ac:dyDescent="0.25">
      <c r="A80" s="125" t="s">
        <v>17</v>
      </c>
      <c r="B80" s="106">
        <v>1283.3</v>
      </c>
      <c r="C80" s="106">
        <v>427.8</v>
      </c>
      <c r="D80" s="106">
        <v>2244.5</v>
      </c>
      <c r="E80" s="106">
        <v>748.2</v>
      </c>
      <c r="F80" s="106">
        <v>540</v>
      </c>
      <c r="G80" s="106">
        <v>180</v>
      </c>
      <c r="H80" s="106">
        <v>1918.3</v>
      </c>
      <c r="I80" s="106">
        <v>639.4</v>
      </c>
      <c r="J80" s="106">
        <v>959.9</v>
      </c>
      <c r="K80" s="107">
        <v>320</v>
      </c>
      <c r="L80" s="106">
        <v>1275</v>
      </c>
      <c r="M80" s="106">
        <v>425</v>
      </c>
      <c r="N80" s="106">
        <v>1455.6</v>
      </c>
      <c r="O80" s="106">
        <v>485.2</v>
      </c>
      <c r="P80" s="164" t="s">
        <v>36</v>
      </c>
      <c r="Q80" s="164" t="s">
        <v>36</v>
      </c>
      <c r="R80" s="164" t="s">
        <v>36</v>
      </c>
      <c r="S80" s="164" t="s">
        <v>36</v>
      </c>
    </row>
    <row r="81" spans="1:19" hidden="1" x14ac:dyDescent="0.25">
      <c r="A81" s="131"/>
      <c r="B81" s="131"/>
      <c r="C81" s="131"/>
      <c r="D81" s="131"/>
      <c r="E81" s="131"/>
      <c r="F81" s="131"/>
      <c r="G81" s="131"/>
      <c r="H81" s="131"/>
      <c r="I81" s="131"/>
      <c r="J81" s="132">
        <v>2021</v>
      </c>
      <c r="K81" s="131"/>
      <c r="L81" s="131"/>
      <c r="M81" s="131"/>
      <c r="N81" s="131"/>
      <c r="O81" s="131"/>
      <c r="P81" s="131"/>
      <c r="Q81" s="131"/>
      <c r="R81" s="131"/>
      <c r="S81" s="131"/>
    </row>
    <row r="82" spans="1:19" hidden="1" x14ac:dyDescent="0.25">
      <c r="A82" s="124" t="s">
        <v>14</v>
      </c>
      <c r="B82" s="122">
        <v>1554.4</v>
      </c>
      <c r="C82" s="122">
        <v>518.1</v>
      </c>
      <c r="D82" s="122">
        <v>2292</v>
      </c>
      <c r="E82" s="122">
        <v>764</v>
      </c>
      <c r="F82" s="122">
        <v>745.8</v>
      </c>
      <c r="G82" s="122">
        <v>248.6</v>
      </c>
      <c r="H82" s="122">
        <v>935.7</v>
      </c>
      <c r="I82" s="122">
        <v>311.89999999999998</v>
      </c>
      <c r="J82" s="122">
        <v>1024.5999999999999</v>
      </c>
      <c r="K82" s="122">
        <v>341.5</v>
      </c>
      <c r="L82" s="163" t="s">
        <v>36</v>
      </c>
      <c r="M82" s="163" t="s">
        <v>36</v>
      </c>
      <c r="N82" s="122">
        <v>1172.8</v>
      </c>
      <c r="O82" s="122">
        <v>390.9</v>
      </c>
      <c r="P82" s="163" t="s">
        <v>36</v>
      </c>
      <c r="Q82" s="163" t="s">
        <v>36</v>
      </c>
      <c r="R82" s="163" t="s">
        <v>36</v>
      </c>
      <c r="S82" s="163" t="s">
        <v>36</v>
      </c>
    </row>
    <row r="83" spans="1:19" hidden="1" x14ac:dyDescent="0.25">
      <c r="A83" s="156" t="s">
        <v>15</v>
      </c>
      <c r="B83" s="123">
        <v>442.9</v>
      </c>
      <c r="C83" s="123">
        <v>147.6</v>
      </c>
      <c r="D83" s="123">
        <v>876.4</v>
      </c>
      <c r="E83" s="123">
        <v>292.10000000000002</v>
      </c>
      <c r="F83" s="162" t="s">
        <v>36</v>
      </c>
      <c r="G83" s="162" t="s">
        <v>36</v>
      </c>
      <c r="H83" s="123">
        <v>808.4</v>
      </c>
      <c r="I83" s="123">
        <v>269.5</v>
      </c>
      <c r="J83" s="162" t="s">
        <v>36</v>
      </c>
      <c r="K83" s="162" t="s">
        <v>36</v>
      </c>
      <c r="L83" s="162" t="s">
        <v>36</v>
      </c>
      <c r="M83" s="162" t="s">
        <v>36</v>
      </c>
      <c r="N83" s="123">
        <v>542</v>
      </c>
      <c r="O83" s="123">
        <v>180.7</v>
      </c>
      <c r="P83" s="162" t="s">
        <v>36</v>
      </c>
      <c r="Q83" s="162" t="s">
        <v>36</v>
      </c>
      <c r="R83" s="162" t="s">
        <v>36</v>
      </c>
      <c r="S83" s="162" t="s">
        <v>36</v>
      </c>
    </row>
    <row r="84" spans="1:19" hidden="1" x14ac:dyDescent="0.25">
      <c r="A84" s="156" t="s">
        <v>16</v>
      </c>
      <c r="B84" s="123">
        <v>329.1</v>
      </c>
      <c r="C84" s="123">
        <v>109.7</v>
      </c>
      <c r="D84" s="123">
        <v>601.1</v>
      </c>
      <c r="E84" s="123">
        <v>200.4</v>
      </c>
      <c r="F84" s="162" t="s">
        <v>36</v>
      </c>
      <c r="G84" s="162" t="s">
        <v>36</v>
      </c>
      <c r="H84" s="123">
        <v>729.8</v>
      </c>
      <c r="I84" s="123">
        <v>243.3</v>
      </c>
      <c r="J84" s="162" t="s">
        <v>36</v>
      </c>
      <c r="K84" s="162" t="s">
        <v>36</v>
      </c>
      <c r="L84" s="162" t="s">
        <v>36</v>
      </c>
      <c r="M84" s="162" t="s">
        <v>36</v>
      </c>
      <c r="N84" s="123">
        <v>459</v>
      </c>
      <c r="O84" s="123">
        <v>153</v>
      </c>
      <c r="P84" s="162" t="s">
        <v>36</v>
      </c>
      <c r="Q84" s="162" t="s">
        <v>36</v>
      </c>
      <c r="R84" s="162" t="s">
        <v>36</v>
      </c>
      <c r="S84" s="162" t="s">
        <v>36</v>
      </c>
    </row>
    <row r="85" spans="1:19" hidden="1" x14ac:dyDescent="0.25">
      <c r="A85" s="125" t="s">
        <v>17</v>
      </c>
      <c r="B85" s="106">
        <v>650.6</v>
      </c>
      <c r="C85" s="106">
        <v>216.9</v>
      </c>
      <c r="D85" s="106">
        <v>1219.5999999999999</v>
      </c>
      <c r="E85" s="106">
        <v>406.5</v>
      </c>
      <c r="F85" s="164" t="s">
        <v>36</v>
      </c>
      <c r="G85" s="164" t="s">
        <v>36</v>
      </c>
      <c r="H85" s="106">
        <v>762.8</v>
      </c>
      <c r="I85" s="106">
        <v>254.3</v>
      </c>
      <c r="J85" s="164" t="s">
        <v>36</v>
      </c>
      <c r="K85" s="164" t="s">
        <v>36</v>
      </c>
      <c r="L85" s="164" t="s">
        <v>36</v>
      </c>
      <c r="M85" s="164" t="s">
        <v>36</v>
      </c>
      <c r="N85" s="106">
        <v>661</v>
      </c>
      <c r="O85" s="106">
        <v>220.3</v>
      </c>
      <c r="P85" s="164" t="s">
        <v>36</v>
      </c>
      <c r="Q85" s="164" t="s">
        <v>36</v>
      </c>
      <c r="R85" s="164" t="s">
        <v>36</v>
      </c>
      <c r="S85" s="164" t="s">
        <v>36</v>
      </c>
    </row>
    <row r="86" spans="1:19" hidden="1" x14ac:dyDescent="0.25">
      <c r="A86" s="201">
        <v>2022</v>
      </c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</row>
    <row r="87" spans="1:19" hidden="1" x14ac:dyDescent="0.25">
      <c r="A87" s="124" t="s">
        <v>14</v>
      </c>
      <c r="B87" s="155">
        <v>1270.7</v>
      </c>
      <c r="C87" s="155">
        <v>423.6</v>
      </c>
      <c r="D87" s="155">
        <v>2206.9</v>
      </c>
      <c r="E87" s="155">
        <v>735.6</v>
      </c>
      <c r="F87" s="155">
        <v>1175.0999999999999</v>
      </c>
      <c r="G87" s="155">
        <v>391.4</v>
      </c>
      <c r="H87" s="155">
        <v>793.2</v>
      </c>
      <c r="I87" s="155">
        <v>264.39999999999998</v>
      </c>
      <c r="J87" s="163" t="s">
        <v>36</v>
      </c>
      <c r="K87" s="163" t="s">
        <v>36</v>
      </c>
      <c r="L87" s="155">
        <v>875.6</v>
      </c>
      <c r="M87" s="155">
        <v>292.2</v>
      </c>
      <c r="N87" s="155">
        <v>839.6</v>
      </c>
      <c r="O87" s="155">
        <v>279.89999999999998</v>
      </c>
      <c r="P87" s="155">
        <v>352.5</v>
      </c>
      <c r="Q87" s="155">
        <v>117.5</v>
      </c>
      <c r="R87" s="163" t="s">
        <v>36</v>
      </c>
      <c r="S87" s="163" t="s">
        <v>36</v>
      </c>
    </row>
    <row r="88" spans="1:19" hidden="1" x14ac:dyDescent="0.25">
      <c r="A88" s="156" t="s">
        <v>15</v>
      </c>
      <c r="B88" s="154">
        <v>471.1</v>
      </c>
      <c r="C88" s="154">
        <v>157</v>
      </c>
      <c r="D88" s="154">
        <v>561.29999999999995</v>
      </c>
      <c r="E88" s="154">
        <v>187.1</v>
      </c>
      <c r="F88" s="154">
        <v>391.4</v>
      </c>
      <c r="G88" s="154">
        <v>130.5</v>
      </c>
      <c r="H88" s="154">
        <v>645.79999999999995</v>
      </c>
      <c r="I88" s="154">
        <v>215.3</v>
      </c>
      <c r="J88" s="162" t="s">
        <v>36</v>
      </c>
      <c r="K88" s="162" t="s">
        <v>36</v>
      </c>
      <c r="L88" s="154">
        <v>215</v>
      </c>
      <c r="M88" s="154">
        <v>71.7</v>
      </c>
      <c r="N88" s="154">
        <v>438.4</v>
      </c>
      <c r="O88" s="154">
        <v>146.1</v>
      </c>
      <c r="P88" s="154">
        <v>112.9</v>
      </c>
      <c r="Q88" s="154">
        <v>37.6</v>
      </c>
      <c r="R88" s="162" t="s">
        <v>36</v>
      </c>
      <c r="S88" s="162" t="s">
        <v>36</v>
      </c>
    </row>
    <row r="89" spans="1:19" hidden="1" x14ac:dyDescent="0.25">
      <c r="A89" s="156" t="s">
        <v>16</v>
      </c>
      <c r="B89" s="154">
        <v>425.2</v>
      </c>
      <c r="C89" s="154">
        <v>141.69999999999999</v>
      </c>
      <c r="D89" s="154">
        <v>502.1</v>
      </c>
      <c r="E89" s="154">
        <v>167.4</v>
      </c>
      <c r="F89" s="162" t="s">
        <v>36</v>
      </c>
      <c r="G89" s="162" t="s">
        <v>36</v>
      </c>
      <c r="H89" s="154">
        <v>782.2</v>
      </c>
      <c r="I89" s="154">
        <v>260.7</v>
      </c>
      <c r="J89" s="162" t="s">
        <v>36</v>
      </c>
      <c r="K89" s="162" t="s">
        <v>36</v>
      </c>
      <c r="L89" s="154">
        <v>224.8</v>
      </c>
      <c r="M89" s="154">
        <v>74.900000000000006</v>
      </c>
      <c r="N89" s="162" t="s">
        <v>36</v>
      </c>
      <c r="O89" s="162" t="s">
        <v>36</v>
      </c>
      <c r="P89" s="154">
        <v>26.3</v>
      </c>
      <c r="Q89" s="154">
        <v>8.8000000000000007</v>
      </c>
      <c r="R89" s="162" t="s">
        <v>36</v>
      </c>
      <c r="S89" s="162" t="s">
        <v>36</v>
      </c>
    </row>
    <row r="90" spans="1:19" hidden="1" x14ac:dyDescent="0.25">
      <c r="A90" s="125" t="s">
        <v>17</v>
      </c>
      <c r="B90" s="157">
        <v>846.8</v>
      </c>
      <c r="C90" s="157">
        <v>282.3</v>
      </c>
      <c r="D90" s="157">
        <v>1530.3</v>
      </c>
      <c r="E90" s="157">
        <v>510.1</v>
      </c>
      <c r="F90" s="164" t="s">
        <v>36</v>
      </c>
      <c r="G90" s="164" t="s">
        <v>36</v>
      </c>
      <c r="H90" s="157">
        <v>459</v>
      </c>
      <c r="I90" s="157">
        <v>153</v>
      </c>
      <c r="J90" s="164" t="s">
        <v>36</v>
      </c>
      <c r="K90" s="164" t="s">
        <v>36</v>
      </c>
      <c r="L90" s="157">
        <v>241.6</v>
      </c>
      <c r="M90" s="157">
        <v>180.5</v>
      </c>
      <c r="N90" s="164" t="s">
        <v>36</v>
      </c>
      <c r="O90" s="164" t="s">
        <v>36</v>
      </c>
      <c r="P90" s="157">
        <v>299.5</v>
      </c>
      <c r="Q90" s="157">
        <v>99.8</v>
      </c>
      <c r="R90" s="164" t="s">
        <v>36</v>
      </c>
      <c r="S90" s="164" t="s">
        <v>36</v>
      </c>
    </row>
    <row r="91" spans="1:19" hidden="1" x14ac:dyDescent="0.25">
      <c r="A91" s="201">
        <v>2023</v>
      </c>
      <c r="B91" s="201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1"/>
      <c r="Q91" s="201"/>
      <c r="R91" s="201"/>
      <c r="S91" s="201"/>
    </row>
    <row r="92" spans="1:19" hidden="1" x14ac:dyDescent="0.25">
      <c r="A92" s="124" t="s">
        <v>14</v>
      </c>
      <c r="B92" s="155">
        <v>1102.3</v>
      </c>
      <c r="C92" s="165">
        <v>367.43333333333334</v>
      </c>
      <c r="D92" s="155">
        <v>2116.5</v>
      </c>
      <c r="E92" s="155">
        <v>705.5</v>
      </c>
      <c r="F92" s="167" t="s">
        <v>36</v>
      </c>
      <c r="G92" s="167" t="s">
        <v>36</v>
      </c>
      <c r="H92" s="155">
        <v>793.6</v>
      </c>
      <c r="I92" s="165">
        <v>264.53333333333336</v>
      </c>
      <c r="J92" s="163" t="s">
        <v>36</v>
      </c>
      <c r="K92" s="163" t="s">
        <v>36</v>
      </c>
      <c r="L92" s="163" t="s">
        <v>36</v>
      </c>
      <c r="M92" s="163" t="s">
        <v>36</v>
      </c>
      <c r="N92" s="155">
        <v>712.8</v>
      </c>
      <c r="O92" s="155">
        <v>237.6</v>
      </c>
      <c r="P92" s="163" t="s">
        <v>36</v>
      </c>
      <c r="Q92" s="163" t="s">
        <v>36</v>
      </c>
      <c r="R92" s="163" t="s">
        <v>36</v>
      </c>
      <c r="S92" s="163" t="s">
        <v>36</v>
      </c>
    </row>
    <row r="93" spans="1:19" hidden="1" x14ac:dyDescent="0.25">
      <c r="A93" s="156" t="s">
        <v>15</v>
      </c>
      <c r="B93" s="154">
        <v>559.80000000000007</v>
      </c>
      <c r="C93" s="154">
        <v>186.60000000000002</v>
      </c>
      <c r="D93" s="154">
        <v>1024.8</v>
      </c>
      <c r="E93" s="154">
        <v>341.59999999999997</v>
      </c>
      <c r="F93" s="168" t="s">
        <v>36</v>
      </c>
      <c r="G93" s="168" t="s">
        <v>36</v>
      </c>
      <c r="H93" s="154">
        <v>1110.0999999999999</v>
      </c>
      <c r="I93" s="166">
        <v>370.0333333333333</v>
      </c>
      <c r="J93" s="162" t="s">
        <v>36</v>
      </c>
      <c r="K93" s="162" t="s">
        <v>36</v>
      </c>
      <c r="L93" s="162" t="s">
        <v>36</v>
      </c>
      <c r="M93" s="162" t="s">
        <v>36</v>
      </c>
      <c r="N93" s="154">
        <v>642.20000000000005</v>
      </c>
      <c r="O93" s="166">
        <v>214.06666666666669</v>
      </c>
      <c r="P93" s="162" t="s">
        <v>36</v>
      </c>
      <c r="Q93" s="162" t="s">
        <v>36</v>
      </c>
      <c r="R93" s="162" t="s">
        <v>36</v>
      </c>
      <c r="S93" s="162" t="s">
        <v>36</v>
      </c>
    </row>
    <row r="94" spans="1:19" hidden="1" x14ac:dyDescent="0.25">
      <c r="A94" s="156" t="s">
        <v>16</v>
      </c>
      <c r="B94" s="154">
        <v>336.3</v>
      </c>
      <c r="C94" s="154">
        <v>112.10000000000001</v>
      </c>
      <c r="D94" s="154">
        <v>657.2</v>
      </c>
      <c r="E94" s="166">
        <v>219.06666666666669</v>
      </c>
      <c r="F94" s="168" t="s">
        <v>36</v>
      </c>
      <c r="G94" s="168" t="s">
        <v>36</v>
      </c>
      <c r="H94" s="168" t="s">
        <v>36</v>
      </c>
      <c r="I94" s="168" t="s">
        <v>36</v>
      </c>
      <c r="J94" s="162" t="s">
        <v>36</v>
      </c>
      <c r="K94" s="162" t="s">
        <v>36</v>
      </c>
      <c r="L94" s="162" t="s">
        <v>36</v>
      </c>
      <c r="M94" s="162" t="s">
        <v>36</v>
      </c>
      <c r="N94" s="170">
        <v>500.8</v>
      </c>
      <c r="O94" s="170">
        <v>166.93333333333334</v>
      </c>
      <c r="P94" s="162" t="s">
        <v>36</v>
      </c>
      <c r="Q94" s="162" t="s">
        <v>36</v>
      </c>
      <c r="R94" s="162" t="s">
        <v>36</v>
      </c>
      <c r="S94" s="162" t="s">
        <v>36</v>
      </c>
    </row>
    <row r="95" spans="1:19" hidden="1" x14ac:dyDescent="0.25">
      <c r="A95" s="125" t="s">
        <v>17</v>
      </c>
      <c r="B95" s="157">
        <v>717.6</v>
      </c>
      <c r="C95" s="157">
        <v>239.20000000000002</v>
      </c>
      <c r="D95" s="157">
        <v>1337.6999999999998</v>
      </c>
      <c r="E95" s="157">
        <v>445.89999999999992</v>
      </c>
      <c r="F95" s="169" t="s">
        <v>36</v>
      </c>
      <c r="G95" s="169" t="s">
        <v>36</v>
      </c>
      <c r="H95" s="169" t="s">
        <v>36</v>
      </c>
      <c r="I95" s="169" t="s">
        <v>36</v>
      </c>
      <c r="J95" s="164" t="s">
        <v>36</v>
      </c>
      <c r="K95" s="164" t="s">
        <v>36</v>
      </c>
      <c r="L95" s="164" t="s">
        <v>36</v>
      </c>
      <c r="M95" s="164" t="s">
        <v>36</v>
      </c>
      <c r="N95" s="171">
        <v>996.8</v>
      </c>
      <c r="O95" s="171">
        <v>332.26666666666665</v>
      </c>
      <c r="P95" s="164" t="s">
        <v>36</v>
      </c>
      <c r="Q95" s="164" t="s">
        <v>36</v>
      </c>
      <c r="R95" s="164" t="s">
        <v>36</v>
      </c>
      <c r="S95" s="164" t="s">
        <v>36</v>
      </c>
    </row>
    <row r="96" spans="1:19" hidden="1" x14ac:dyDescent="0.25">
      <c r="A96" s="207">
        <v>2024</v>
      </c>
      <c r="B96" s="207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</row>
    <row r="97" spans="1:19" hidden="1" x14ac:dyDescent="0.25">
      <c r="A97" s="156" t="s">
        <v>14</v>
      </c>
      <c r="B97" s="154">
        <v>834.7</v>
      </c>
      <c r="C97" s="175">
        <f>B97/12</f>
        <v>69.558333333333337</v>
      </c>
      <c r="D97" s="176">
        <v>1214.5999999999999</v>
      </c>
      <c r="E97" s="166">
        <f>D97/3</f>
        <v>404.86666666666662</v>
      </c>
      <c r="F97" s="162" t="s">
        <v>36</v>
      </c>
      <c r="G97" s="162" t="s">
        <v>36</v>
      </c>
      <c r="H97" s="162" t="s">
        <v>36</v>
      </c>
      <c r="I97" s="162" t="s">
        <v>36</v>
      </c>
      <c r="J97" s="162" t="s">
        <v>36</v>
      </c>
      <c r="K97" s="162" t="s">
        <v>36</v>
      </c>
      <c r="L97" s="162" t="s">
        <v>36</v>
      </c>
      <c r="M97" s="162" t="s">
        <v>36</v>
      </c>
      <c r="N97" s="162" t="s">
        <v>36</v>
      </c>
      <c r="O97" s="162" t="s">
        <v>36</v>
      </c>
      <c r="P97" s="162" t="s">
        <v>36</v>
      </c>
      <c r="Q97" s="162" t="s">
        <v>36</v>
      </c>
      <c r="R97" s="162" t="s">
        <v>36</v>
      </c>
      <c r="S97" s="162" t="s">
        <v>36</v>
      </c>
    </row>
    <row r="98" spans="1:19" hidden="1" x14ac:dyDescent="0.25">
      <c r="A98" s="156" t="s">
        <v>15</v>
      </c>
      <c r="B98" s="154">
        <v>711</v>
      </c>
      <c r="C98" s="166">
        <f t="shared" ref="C98:C100" si="13">B98/12</f>
        <v>59.25</v>
      </c>
      <c r="D98" s="176">
        <v>1247.5999999999999</v>
      </c>
      <c r="E98" s="166">
        <f t="shared" ref="E98:E100" si="14">D98/3</f>
        <v>415.86666666666662</v>
      </c>
      <c r="F98" s="162" t="s">
        <v>36</v>
      </c>
      <c r="G98" s="162" t="s">
        <v>36</v>
      </c>
      <c r="H98" s="162" t="s">
        <v>36</v>
      </c>
      <c r="I98" s="162" t="s">
        <v>36</v>
      </c>
      <c r="J98" s="162" t="s">
        <v>36</v>
      </c>
      <c r="K98" s="162" t="s">
        <v>36</v>
      </c>
      <c r="L98" s="162" t="s">
        <v>36</v>
      </c>
      <c r="M98" s="162" t="s">
        <v>36</v>
      </c>
      <c r="N98" s="162" t="s">
        <v>36</v>
      </c>
      <c r="O98" s="162" t="s">
        <v>36</v>
      </c>
      <c r="P98" s="162" t="s">
        <v>36</v>
      </c>
      <c r="Q98" s="162" t="s">
        <v>36</v>
      </c>
      <c r="R98" s="162" t="s">
        <v>36</v>
      </c>
      <c r="S98" s="162" t="s">
        <v>36</v>
      </c>
    </row>
    <row r="99" spans="1:19" hidden="1" x14ac:dyDescent="0.25">
      <c r="A99" s="156" t="s">
        <v>16</v>
      </c>
      <c r="B99" s="154">
        <v>353.5</v>
      </c>
      <c r="C99" s="166">
        <f t="shared" si="13"/>
        <v>29.458333333333332</v>
      </c>
      <c r="D99" s="176">
        <v>717.1</v>
      </c>
      <c r="E99" s="166">
        <f t="shared" si="14"/>
        <v>239.03333333333333</v>
      </c>
      <c r="F99" s="162" t="s">
        <v>36</v>
      </c>
      <c r="G99" s="162" t="s">
        <v>36</v>
      </c>
      <c r="H99" s="162" t="s">
        <v>36</v>
      </c>
      <c r="I99" s="162" t="s">
        <v>36</v>
      </c>
      <c r="J99" s="162" t="s">
        <v>36</v>
      </c>
      <c r="K99" s="162" t="s">
        <v>36</v>
      </c>
      <c r="L99" s="162" t="s">
        <v>36</v>
      </c>
      <c r="M99" s="162" t="s">
        <v>36</v>
      </c>
      <c r="N99" s="162" t="s">
        <v>36</v>
      </c>
      <c r="O99" s="162" t="s">
        <v>36</v>
      </c>
      <c r="P99" s="162" t="s">
        <v>36</v>
      </c>
      <c r="Q99" s="162" t="s">
        <v>36</v>
      </c>
      <c r="R99" s="162" t="s">
        <v>36</v>
      </c>
      <c r="S99" s="162" t="s">
        <v>36</v>
      </c>
    </row>
    <row r="100" spans="1:19" hidden="1" x14ac:dyDescent="0.25">
      <c r="A100" s="125" t="s">
        <v>17</v>
      </c>
      <c r="B100" s="157">
        <v>952.9</v>
      </c>
      <c r="C100" s="174">
        <f t="shared" si="13"/>
        <v>79.408333333333331</v>
      </c>
      <c r="D100" s="177">
        <v>1385.1</v>
      </c>
      <c r="E100" s="174">
        <f t="shared" si="14"/>
        <v>461.7</v>
      </c>
      <c r="F100" s="164" t="s">
        <v>36</v>
      </c>
      <c r="G100" s="164" t="s">
        <v>36</v>
      </c>
      <c r="H100" s="164" t="s">
        <v>36</v>
      </c>
      <c r="I100" s="164" t="s">
        <v>36</v>
      </c>
      <c r="J100" s="164" t="s">
        <v>36</v>
      </c>
      <c r="K100" s="164" t="s">
        <v>36</v>
      </c>
      <c r="L100" s="164" t="s">
        <v>36</v>
      </c>
      <c r="M100" s="164" t="s">
        <v>36</v>
      </c>
      <c r="N100" s="164" t="s">
        <v>36</v>
      </c>
      <c r="O100" s="164" t="s">
        <v>36</v>
      </c>
      <c r="P100" s="164" t="s">
        <v>36</v>
      </c>
      <c r="Q100" s="164" t="s">
        <v>36</v>
      </c>
      <c r="R100" s="164" t="s">
        <v>36</v>
      </c>
      <c r="S100" s="164" t="s">
        <v>36</v>
      </c>
    </row>
    <row r="101" spans="1:19" hidden="1" x14ac:dyDescent="0.25"/>
    <row r="102" spans="1:19" hidden="1" x14ac:dyDescent="0.25">
      <c r="A102" s="207">
        <v>2025</v>
      </c>
      <c r="B102" s="207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</row>
    <row r="103" spans="1:19" hidden="1" x14ac:dyDescent="0.25">
      <c r="A103" s="156" t="s">
        <v>14</v>
      </c>
      <c r="B103" s="154">
        <v>1384.9</v>
      </c>
      <c r="C103" s="175">
        <f>B103/12</f>
        <v>115.40833333333335</v>
      </c>
      <c r="D103" s="176">
        <v>2275.5</v>
      </c>
      <c r="E103" s="166">
        <f>D103/3</f>
        <v>758.5</v>
      </c>
      <c r="F103" s="162" t="s">
        <v>36</v>
      </c>
      <c r="G103" s="162" t="s">
        <v>36</v>
      </c>
      <c r="H103" s="162" t="s">
        <v>36</v>
      </c>
      <c r="I103" s="162" t="s">
        <v>36</v>
      </c>
      <c r="J103" s="162" t="s">
        <v>36</v>
      </c>
      <c r="K103" s="162" t="s">
        <v>36</v>
      </c>
      <c r="L103" s="162" t="s">
        <v>36</v>
      </c>
      <c r="M103" s="162" t="s">
        <v>36</v>
      </c>
      <c r="N103" s="162" t="s">
        <v>36</v>
      </c>
      <c r="O103" s="162" t="s">
        <v>36</v>
      </c>
      <c r="P103" s="162" t="s">
        <v>36</v>
      </c>
      <c r="Q103" s="162" t="s">
        <v>36</v>
      </c>
      <c r="R103" s="162" t="s">
        <v>36</v>
      </c>
      <c r="S103" s="162" t="s">
        <v>36</v>
      </c>
    </row>
    <row r="104" spans="1:19" hidden="1" x14ac:dyDescent="0.25">
      <c r="A104" s="156" t="s">
        <v>15</v>
      </c>
      <c r="B104" s="154">
        <v>1053.5</v>
      </c>
      <c r="C104" s="166">
        <f t="shared" ref="C104:C106" si="15">B104/12</f>
        <v>87.791666666666671</v>
      </c>
      <c r="D104" s="176">
        <v>1087.2</v>
      </c>
      <c r="E104" s="166">
        <f t="shared" ref="E104:E106" si="16">D104/3</f>
        <v>362.40000000000003</v>
      </c>
      <c r="F104" s="162" t="s">
        <v>36</v>
      </c>
      <c r="G104" s="162" t="s">
        <v>36</v>
      </c>
      <c r="H104" s="162" t="s">
        <v>36</v>
      </c>
      <c r="I104" s="162" t="s">
        <v>36</v>
      </c>
      <c r="J104" s="162" t="s">
        <v>36</v>
      </c>
      <c r="K104" s="162" t="s">
        <v>36</v>
      </c>
      <c r="L104" s="162" t="s">
        <v>36</v>
      </c>
      <c r="M104" s="162" t="s">
        <v>36</v>
      </c>
      <c r="N104" s="162" t="s">
        <v>36</v>
      </c>
      <c r="O104" s="162" t="s">
        <v>36</v>
      </c>
      <c r="P104" s="162" t="s">
        <v>36</v>
      </c>
      <c r="Q104" s="162" t="s">
        <v>36</v>
      </c>
      <c r="R104" s="162" t="s">
        <v>36</v>
      </c>
      <c r="S104" s="162" t="s">
        <v>36</v>
      </c>
    </row>
    <row r="105" spans="1:19" hidden="1" x14ac:dyDescent="0.25">
      <c r="A105" s="156" t="s">
        <v>16</v>
      </c>
      <c r="B105" s="154">
        <v>423.80000000000007</v>
      </c>
      <c r="C105" s="166">
        <f t="shared" si="15"/>
        <v>35.31666666666667</v>
      </c>
      <c r="D105" s="176">
        <v>583.79999999999995</v>
      </c>
      <c r="E105" s="166">
        <f t="shared" si="16"/>
        <v>194.6</v>
      </c>
      <c r="F105" s="162" t="s">
        <v>36</v>
      </c>
      <c r="G105" s="162" t="s">
        <v>36</v>
      </c>
      <c r="H105" s="162" t="s">
        <v>36</v>
      </c>
      <c r="I105" s="162" t="s">
        <v>36</v>
      </c>
      <c r="J105" s="162" t="s">
        <v>36</v>
      </c>
      <c r="K105" s="162" t="s">
        <v>36</v>
      </c>
      <c r="L105" s="162" t="s">
        <v>36</v>
      </c>
      <c r="M105" s="162" t="s">
        <v>36</v>
      </c>
      <c r="N105" s="162" t="s">
        <v>36</v>
      </c>
      <c r="O105" s="162" t="s">
        <v>36</v>
      </c>
      <c r="P105" s="162" t="s">
        <v>36</v>
      </c>
      <c r="Q105" s="162" t="s">
        <v>36</v>
      </c>
      <c r="R105" s="162" t="s">
        <v>36</v>
      </c>
      <c r="S105" s="162" t="s">
        <v>36</v>
      </c>
    </row>
    <row r="106" spans="1:19" hidden="1" x14ac:dyDescent="0.25">
      <c r="A106" s="125" t="s">
        <v>17</v>
      </c>
      <c r="B106" s="157">
        <v>929.7</v>
      </c>
      <c r="C106" s="174">
        <f t="shared" si="15"/>
        <v>77.475000000000009</v>
      </c>
      <c r="D106" s="177">
        <v>1212.4000000000001</v>
      </c>
      <c r="E106" s="174">
        <f t="shared" si="16"/>
        <v>404.13333333333338</v>
      </c>
      <c r="F106" s="164" t="s">
        <v>36</v>
      </c>
      <c r="G106" s="164" t="s">
        <v>36</v>
      </c>
      <c r="H106" s="164" t="s">
        <v>36</v>
      </c>
      <c r="I106" s="164" t="s">
        <v>36</v>
      </c>
      <c r="J106" s="164" t="s">
        <v>36</v>
      </c>
      <c r="K106" s="164" t="s">
        <v>36</v>
      </c>
      <c r="L106" s="164" t="s">
        <v>36</v>
      </c>
      <c r="M106" s="164" t="s">
        <v>36</v>
      </c>
      <c r="N106" s="164" t="s">
        <v>36</v>
      </c>
      <c r="O106" s="164" t="s">
        <v>36</v>
      </c>
      <c r="P106" s="164" t="s">
        <v>36</v>
      </c>
      <c r="Q106" s="164" t="s">
        <v>36</v>
      </c>
      <c r="R106" s="164" t="s">
        <v>36</v>
      </c>
      <c r="S106" s="164" t="s">
        <v>36</v>
      </c>
    </row>
    <row r="107" spans="1:19" hidden="1" x14ac:dyDescent="0.25"/>
    <row r="108" spans="1:19" x14ac:dyDescent="0.25">
      <c r="A108" s="117" t="s">
        <v>66</v>
      </c>
      <c r="B108" s="8"/>
      <c r="C108" s="8"/>
      <c r="D108" s="8"/>
      <c r="E108" s="8"/>
      <c r="F108" s="8"/>
      <c r="G108" s="8"/>
      <c r="H108" s="8"/>
      <c r="I108" s="8"/>
      <c r="J108" s="8"/>
    </row>
    <row r="109" spans="1:19" x14ac:dyDescent="0.25">
      <c r="A109" s="7" t="s">
        <v>69</v>
      </c>
      <c r="B109" s="7"/>
      <c r="C109" s="7"/>
      <c r="D109" s="7"/>
      <c r="E109" s="7"/>
      <c r="F109" s="7"/>
      <c r="G109" s="7"/>
      <c r="H109" s="7"/>
      <c r="I109" s="7"/>
      <c r="J109" s="7"/>
    </row>
    <row r="110" spans="1:19" x14ac:dyDescent="0.25">
      <c r="A110" s="194" t="s">
        <v>13</v>
      </c>
      <c r="B110" s="7" t="s">
        <v>67</v>
      </c>
      <c r="C110" s="7"/>
      <c r="D110" s="7"/>
      <c r="E110" s="7"/>
      <c r="F110" s="7"/>
      <c r="G110" s="7"/>
      <c r="H110" s="7"/>
      <c r="I110" s="7"/>
      <c r="J110" s="7"/>
    </row>
    <row r="111" spans="1:19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</row>
    <row r="112" spans="1:19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</row>
    <row r="113" spans="1:10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</row>
  </sheetData>
  <mergeCells count="27">
    <mergeCell ref="A102:S102"/>
    <mergeCell ref="A96:S96"/>
    <mergeCell ref="A2:A4"/>
    <mergeCell ref="B2:K2"/>
    <mergeCell ref="L2:S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A91:S91"/>
    <mergeCell ref="A51:S51"/>
    <mergeCell ref="A56:S56"/>
    <mergeCell ref="A26:S26"/>
    <mergeCell ref="A31:S31"/>
    <mergeCell ref="A36:S36"/>
    <mergeCell ref="A41:S41"/>
    <mergeCell ref="A46:S46"/>
    <mergeCell ref="A61:S61"/>
    <mergeCell ref="A86:S86"/>
    <mergeCell ref="A76:S76"/>
    <mergeCell ref="A71:S71"/>
    <mergeCell ref="A66:S66"/>
  </mergeCells>
  <pageMargins left="0.7" right="0.7" top="0.75" bottom="0.75" header="0.51180555555555496" footer="0.51180555555555496"/>
  <pageSetup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111"/>
  <sheetViews>
    <sheetView zoomScaleNormal="100" workbookViewId="0">
      <selection activeCell="E109" sqref="E109"/>
    </sheetView>
  </sheetViews>
  <sheetFormatPr defaultRowHeight="15" x14ac:dyDescent="0.25"/>
  <cols>
    <col min="1" max="1" width="3.140625" customWidth="1"/>
    <col min="2" max="6" width="8.5703125"/>
    <col min="7" max="9" width="9.7109375" bestFit="1" customWidth="1"/>
    <col min="10" max="10" width="11.85546875" bestFit="1" customWidth="1"/>
    <col min="11" max="20" width="8.5703125"/>
    <col min="21" max="21" width="9.28515625" bestFit="1" customWidth="1"/>
    <col min="22" max="1022" width="8.5703125"/>
  </cols>
  <sheetData>
    <row r="1" spans="2:26" x14ac:dyDescent="0.25">
      <c r="B1" s="9" t="s">
        <v>71</v>
      </c>
      <c r="C1" s="10"/>
      <c r="D1" s="10"/>
      <c r="E1" s="10"/>
      <c r="F1" s="10"/>
      <c r="G1" s="11"/>
      <c r="H1" s="11"/>
      <c r="I1" s="11"/>
      <c r="J1" s="11"/>
    </row>
    <row r="2" spans="2:26" x14ac:dyDescent="0.25">
      <c r="B2" s="208" t="s">
        <v>0</v>
      </c>
      <c r="C2" s="216" t="s">
        <v>21</v>
      </c>
      <c r="D2" s="216"/>
      <c r="E2" s="216" t="s">
        <v>22</v>
      </c>
      <c r="F2" s="216"/>
      <c r="G2" s="12" t="s">
        <v>23</v>
      </c>
      <c r="H2" s="12" t="s">
        <v>24</v>
      </c>
      <c r="I2" s="12" t="s">
        <v>25</v>
      </c>
      <c r="J2" s="12" t="s">
        <v>26</v>
      </c>
    </row>
    <row r="3" spans="2:26" x14ac:dyDescent="0.25">
      <c r="B3" s="208"/>
      <c r="C3" s="217" t="s">
        <v>27</v>
      </c>
      <c r="D3" s="217"/>
      <c r="E3" s="217" t="s">
        <v>56</v>
      </c>
      <c r="F3" s="217"/>
      <c r="G3" s="3" t="s">
        <v>28</v>
      </c>
      <c r="H3" s="3" t="s">
        <v>28</v>
      </c>
      <c r="I3" s="3" t="s">
        <v>28</v>
      </c>
      <c r="J3" s="3" t="s">
        <v>29</v>
      </c>
    </row>
    <row r="4" spans="2:26" x14ac:dyDescent="0.25">
      <c r="B4" s="208"/>
      <c r="C4" s="3" t="s">
        <v>11</v>
      </c>
      <c r="D4" s="3" t="s">
        <v>12</v>
      </c>
      <c r="E4" s="3" t="s">
        <v>11</v>
      </c>
      <c r="F4" s="3" t="s">
        <v>12</v>
      </c>
      <c r="G4" s="3" t="s">
        <v>12</v>
      </c>
      <c r="H4" s="3" t="s">
        <v>12</v>
      </c>
      <c r="I4" s="3" t="s">
        <v>12</v>
      </c>
      <c r="J4" s="3" t="s">
        <v>12</v>
      </c>
    </row>
    <row r="5" spans="2:26" x14ac:dyDescent="0.25">
      <c r="B5" s="13">
        <v>2005</v>
      </c>
      <c r="C5" s="187">
        <v>2823.8</v>
      </c>
      <c r="D5" s="187">
        <v>235.316666666667</v>
      </c>
      <c r="E5" s="187">
        <v>42.5</v>
      </c>
      <c r="F5" s="187">
        <v>3.5</v>
      </c>
      <c r="G5" s="187">
        <v>28.3</v>
      </c>
      <c r="H5" s="187">
        <v>30.5</v>
      </c>
      <c r="I5" s="187">
        <v>24.3</v>
      </c>
      <c r="J5" s="187">
        <v>78.5</v>
      </c>
    </row>
    <row r="6" spans="2:26" x14ac:dyDescent="0.25">
      <c r="B6" s="13">
        <v>2006</v>
      </c>
      <c r="C6" s="187">
        <v>3497.2</v>
      </c>
      <c r="D6" s="187">
        <v>291.433333333333</v>
      </c>
      <c r="E6" s="187">
        <v>42.5</v>
      </c>
      <c r="F6" s="187">
        <v>3.5</v>
      </c>
      <c r="G6" s="187">
        <v>28.5</v>
      </c>
      <c r="H6" s="187">
        <v>30.1</v>
      </c>
      <c r="I6" s="187">
        <v>23.7</v>
      </c>
      <c r="J6" s="187">
        <v>78.2</v>
      </c>
    </row>
    <row r="7" spans="2:26" x14ac:dyDescent="0.25">
      <c r="B7" s="13">
        <v>2007</v>
      </c>
      <c r="C7" s="187">
        <v>3663.3</v>
      </c>
      <c r="D7" s="187">
        <v>305.27499999999998</v>
      </c>
      <c r="E7" s="187">
        <v>35</v>
      </c>
      <c r="F7" s="187">
        <v>2.9</v>
      </c>
      <c r="G7" s="187">
        <v>28</v>
      </c>
      <c r="H7" s="187">
        <v>30</v>
      </c>
      <c r="I7" s="187">
        <v>24.2</v>
      </c>
      <c r="J7" s="187">
        <v>78.400000000000006</v>
      </c>
    </row>
    <row r="8" spans="2:26" x14ac:dyDescent="0.25">
      <c r="B8" s="13">
        <v>2008</v>
      </c>
      <c r="C8" s="187">
        <v>3080.9</v>
      </c>
      <c r="D8" s="187">
        <v>256.74166666666702</v>
      </c>
      <c r="E8" s="187">
        <v>40.299999999999997</v>
      </c>
      <c r="F8" s="187">
        <v>3.3</v>
      </c>
      <c r="G8" s="187">
        <v>27.8</v>
      </c>
      <c r="H8" s="187">
        <v>29.7</v>
      </c>
      <c r="I8" s="187">
        <v>23.9</v>
      </c>
      <c r="J8" s="187">
        <v>79</v>
      </c>
    </row>
    <row r="9" spans="2:26" x14ac:dyDescent="0.25">
      <c r="B9" s="13">
        <v>2009</v>
      </c>
      <c r="C9" s="187">
        <v>2354</v>
      </c>
      <c r="D9" s="187">
        <v>196.166666666667</v>
      </c>
      <c r="E9" s="187">
        <v>15.9</v>
      </c>
      <c r="F9" s="187">
        <v>3.1</v>
      </c>
      <c r="G9" s="187">
        <v>28</v>
      </c>
      <c r="H9" s="187">
        <v>30.2</v>
      </c>
      <c r="I9" s="187">
        <v>24</v>
      </c>
      <c r="J9" s="187">
        <v>78.099999999999994</v>
      </c>
    </row>
    <row r="10" spans="2:26" x14ac:dyDescent="0.25">
      <c r="B10" s="13">
        <v>2010</v>
      </c>
      <c r="C10" s="187">
        <v>2889</v>
      </c>
      <c r="D10" s="187">
        <v>240.75</v>
      </c>
      <c r="E10" s="187">
        <v>12.3</v>
      </c>
      <c r="F10" s="187">
        <v>2.6</v>
      </c>
      <c r="G10" s="187">
        <v>28.3</v>
      </c>
      <c r="H10" s="187">
        <v>30.3</v>
      </c>
      <c r="I10" s="187">
        <v>24</v>
      </c>
      <c r="J10" s="187">
        <v>80</v>
      </c>
    </row>
    <row r="11" spans="2:26" ht="15.75" thickBot="1" x14ac:dyDescent="0.3">
      <c r="B11" s="13">
        <v>2011</v>
      </c>
      <c r="C11" s="187">
        <v>3369.7</v>
      </c>
      <c r="D11" s="187">
        <v>280.808333333333</v>
      </c>
      <c r="E11" s="187">
        <v>34.799999999999997</v>
      </c>
      <c r="F11" s="187">
        <v>2.9</v>
      </c>
      <c r="G11" s="187">
        <v>27.3</v>
      </c>
      <c r="H11" s="187">
        <v>30.1</v>
      </c>
      <c r="I11" s="187">
        <v>23.1</v>
      </c>
      <c r="J11" s="187">
        <v>79.599999999999994</v>
      </c>
    </row>
    <row r="12" spans="2:26" x14ac:dyDescent="0.25">
      <c r="B12" s="13">
        <v>2012</v>
      </c>
      <c r="C12" s="187">
        <v>2351.5</v>
      </c>
      <c r="D12" s="187">
        <v>195.958333333333</v>
      </c>
      <c r="E12" s="187">
        <v>27.5</v>
      </c>
      <c r="F12" s="187">
        <v>2.2000000000000002</v>
      </c>
      <c r="G12" s="187">
        <v>26.9</v>
      </c>
      <c r="H12" s="187">
        <v>30.4</v>
      </c>
      <c r="I12" s="187">
        <v>23.6</v>
      </c>
      <c r="J12" s="187">
        <v>84.7</v>
      </c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</row>
    <row r="13" spans="2:26" x14ac:dyDescent="0.25">
      <c r="B13" s="13">
        <v>2013</v>
      </c>
      <c r="C13" s="187">
        <v>3368.6</v>
      </c>
      <c r="D13" s="187">
        <v>280.71666666666698</v>
      </c>
      <c r="E13" s="187">
        <v>37.6</v>
      </c>
      <c r="F13" s="187">
        <v>3.1</v>
      </c>
      <c r="G13" s="187">
        <v>27.4</v>
      </c>
      <c r="H13" s="187">
        <v>30.6</v>
      </c>
      <c r="I13" s="187">
        <v>24.4</v>
      </c>
      <c r="J13" s="187">
        <v>85</v>
      </c>
    </row>
    <row r="14" spans="2:26" x14ac:dyDescent="0.25">
      <c r="B14" s="13">
        <v>2014</v>
      </c>
      <c r="C14" s="187">
        <v>3301.9</v>
      </c>
      <c r="D14" s="187">
        <v>275.15833333333302</v>
      </c>
      <c r="E14" s="187">
        <v>32.9</v>
      </c>
      <c r="F14" s="187">
        <v>2.7</v>
      </c>
      <c r="G14" s="187">
        <v>27.8</v>
      </c>
      <c r="H14" s="187">
        <v>31.2</v>
      </c>
      <c r="I14" s="187">
        <v>24.6</v>
      </c>
      <c r="J14" s="187">
        <v>80.8</v>
      </c>
    </row>
    <row r="15" spans="2:26" x14ac:dyDescent="0.25">
      <c r="B15" s="13">
        <v>2015</v>
      </c>
      <c r="C15" s="187">
        <v>2849.7</v>
      </c>
      <c r="D15" s="187">
        <v>237.47499999999999</v>
      </c>
      <c r="E15" s="187">
        <v>31.8</v>
      </c>
      <c r="F15" s="187">
        <v>2.7</v>
      </c>
      <c r="G15" s="187">
        <v>28</v>
      </c>
      <c r="H15" s="187">
        <v>31.7</v>
      </c>
      <c r="I15" s="187">
        <v>24.3</v>
      </c>
      <c r="J15" s="187">
        <v>80.3</v>
      </c>
    </row>
    <row r="16" spans="2:26" ht="16.5" customHeight="1" x14ac:dyDescent="0.25">
      <c r="B16" s="13">
        <v>2016</v>
      </c>
      <c r="C16" s="187">
        <v>2888.8</v>
      </c>
      <c r="D16" s="187">
        <v>240.73333333333301</v>
      </c>
      <c r="E16" s="187">
        <v>32.299999999999997</v>
      </c>
      <c r="F16" s="187">
        <v>2.69166666666667</v>
      </c>
      <c r="G16" s="187">
        <v>28.8</v>
      </c>
      <c r="H16" s="187">
        <v>32.549999999999997</v>
      </c>
      <c r="I16" s="187">
        <v>24.6</v>
      </c>
      <c r="J16" s="187">
        <v>74.375</v>
      </c>
    </row>
    <row r="17" spans="2:10" ht="16.5" customHeight="1" x14ac:dyDescent="0.25">
      <c r="B17" s="13">
        <v>2017</v>
      </c>
      <c r="C17" s="187">
        <v>3983.4</v>
      </c>
      <c r="D17" s="187">
        <v>332</v>
      </c>
      <c r="E17" s="187">
        <v>25.9</v>
      </c>
      <c r="F17" s="187">
        <v>2.2000000000000002</v>
      </c>
      <c r="G17" s="158" t="s">
        <v>13</v>
      </c>
      <c r="H17" s="158" t="s">
        <v>13</v>
      </c>
      <c r="I17" s="187">
        <v>24.1</v>
      </c>
      <c r="J17" s="187">
        <v>80.599999999999994</v>
      </c>
    </row>
    <row r="18" spans="2:10" ht="16.5" customHeight="1" x14ac:dyDescent="0.25">
      <c r="B18" s="13">
        <v>2018</v>
      </c>
      <c r="C18" s="187">
        <v>3479.7</v>
      </c>
      <c r="D18" s="187">
        <v>290</v>
      </c>
      <c r="E18" s="187">
        <v>34.799999999999997</v>
      </c>
      <c r="F18" s="187">
        <v>2.9</v>
      </c>
      <c r="G18" s="158" t="s">
        <v>13</v>
      </c>
      <c r="H18" s="158" t="s">
        <v>13</v>
      </c>
      <c r="I18" s="187">
        <v>24.2</v>
      </c>
      <c r="J18" s="187">
        <v>76.900000000000006</v>
      </c>
    </row>
    <row r="19" spans="2:10" ht="16.5" customHeight="1" x14ac:dyDescent="0.25">
      <c r="B19" s="13">
        <v>2019</v>
      </c>
      <c r="C19" s="187">
        <v>2911.6</v>
      </c>
      <c r="D19" s="187">
        <v>242.63333333333333</v>
      </c>
      <c r="E19" s="187">
        <v>31.5</v>
      </c>
      <c r="F19" s="187">
        <v>2.6250000000000004</v>
      </c>
      <c r="G19" s="187">
        <v>27.8</v>
      </c>
      <c r="H19" s="187">
        <v>30.7</v>
      </c>
      <c r="I19" s="187">
        <v>24.733333333333334</v>
      </c>
      <c r="J19" s="187">
        <v>78.45</v>
      </c>
    </row>
    <row r="20" spans="2:10" ht="16.5" customHeight="1" x14ac:dyDescent="0.25">
      <c r="B20" s="13">
        <v>2020</v>
      </c>
      <c r="C20" s="187">
        <v>4170.8</v>
      </c>
      <c r="D20" s="187">
        <v>347.59999999999997</v>
      </c>
      <c r="E20" s="187">
        <v>33.5</v>
      </c>
      <c r="F20" s="187">
        <v>2.8</v>
      </c>
      <c r="G20" s="158" t="s">
        <v>13</v>
      </c>
      <c r="H20" s="158" t="s">
        <v>13</v>
      </c>
      <c r="I20" s="187">
        <v>24.074999999999999</v>
      </c>
      <c r="J20" s="187">
        <v>80</v>
      </c>
    </row>
    <row r="21" spans="2:10" ht="16.5" customHeight="1" x14ac:dyDescent="0.25">
      <c r="B21" s="13">
        <v>2021</v>
      </c>
      <c r="C21" s="187">
        <f>'C1'!B21</f>
        <v>2977</v>
      </c>
      <c r="D21" s="187">
        <f>'C1'!C21</f>
        <v>248.08333333333334</v>
      </c>
      <c r="E21" s="187">
        <f>SUM(E82:E85)</f>
        <v>37.4</v>
      </c>
      <c r="F21" s="187">
        <f>E21/12</f>
        <v>3.1166666666666667</v>
      </c>
      <c r="G21" s="158" t="s">
        <v>13</v>
      </c>
      <c r="H21" s="158" t="s">
        <v>13</v>
      </c>
      <c r="I21" s="187">
        <v>24.2</v>
      </c>
      <c r="J21" s="187">
        <v>78</v>
      </c>
    </row>
    <row r="22" spans="2:10" ht="16.5" customHeight="1" x14ac:dyDescent="0.25">
      <c r="B22" s="13">
        <v>2022</v>
      </c>
      <c r="C22" s="187">
        <v>3013.8</v>
      </c>
      <c r="D22" s="187">
        <v>251.2</v>
      </c>
      <c r="E22" s="187">
        <f>SUM(E87:E90)</f>
        <v>37.799999999999997</v>
      </c>
      <c r="F22" s="187">
        <f>E22/12</f>
        <v>3.15</v>
      </c>
      <c r="G22" s="158" t="s">
        <v>13</v>
      </c>
      <c r="H22" s="158" t="s">
        <v>13</v>
      </c>
      <c r="I22" s="187">
        <v>23.8</v>
      </c>
      <c r="J22" s="187">
        <v>78.8</v>
      </c>
    </row>
    <row r="23" spans="2:10" x14ac:dyDescent="0.25">
      <c r="B23" s="13">
        <v>2023</v>
      </c>
      <c r="C23" s="187">
        <v>2716</v>
      </c>
      <c r="D23" s="187">
        <v>226.3</v>
      </c>
      <c r="E23" s="187">
        <v>28</v>
      </c>
      <c r="F23" s="187">
        <v>2.5</v>
      </c>
      <c r="G23" s="158" t="s">
        <v>13</v>
      </c>
      <c r="H23" s="158" t="s">
        <v>13</v>
      </c>
      <c r="I23" s="187">
        <v>23.8</v>
      </c>
      <c r="J23" s="187">
        <v>78.8</v>
      </c>
    </row>
    <row r="24" spans="2:10" x14ac:dyDescent="0.25">
      <c r="B24" s="13">
        <v>2024</v>
      </c>
      <c r="C24" s="187">
        <v>2852.1</v>
      </c>
      <c r="D24" s="187">
        <v>237.7</v>
      </c>
      <c r="E24" s="187">
        <v>27</v>
      </c>
      <c r="F24" s="187">
        <v>2.2999999999999998</v>
      </c>
      <c r="G24" s="158" t="s">
        <v>13</v>
      </c>
      <c r="H24" s="158" t="s">
        <v>13</v>
      </c>
      <c r="I24" s="187">
        <v>24.1</v>
      </c>
      <c r="J24" s="187">
        <v>77.5</v>
      </c>
    </row>
    <row r="25" spans="2:10" x14ac:dyDescent="0.25">
      <c r="B25" s="20">
        <v>2025</v>
      </c>
      <c r="C25" s="192">
        <v>3791.9</v>
      </c>
      <c r="D25" s="192">
        <v>315.89999999999998</v>
      </c>
      <c r="E25" s="192">
        <v>27.5</v>
      </c>
      <c r="F25" s="192">
        <v>2.2999999999999998</v>
      </c>
      <c r="G25" s="161" t="s">
        <v>13</v>
      </c>
      <c r="H25" s="161" t="s">
        <v>13</v>
      </c>
      <c r="I25" s="192">
        <v>23.5</v>
      </c>
      <c r="J25" s="192">
        <v>63.9</v>
      </c>
    </row>
    <row r="26" spans="2:10" hidden="1" x14ac:dyDescent="0.25">
      <c r="B26" s="213">
        <v>2010</v>
      </c>
      <c r="C26" s="213"/>
      <c r="D26" s="213"/>
      <c r="E26" s="213"/>
      <c r="F26" s="213"/>
      <c r="G26" s="213"/>
      <c r="H26" s="213"/>
      <c r="I26" s="213"/>
      <c r="J26" s="213"/>
    </row>
    <row r="27" spans="2:10" hidden="1" x14ac:dyDescent="0.25">
      <c r="B27" s="13" t="s">
        <v>14</v>
      </c>
      <c r="C27" s="15">
        <v>659</v>
      </c>
      <c r="D27" s="15">
        <v>219.666666666667</v>
      </c>
      <c r="E27" s="16">
        <v>12.3</v>
      </c>
      <c r="F27" s="16">
        <v>3</v>
      </c>
      <c r="G27" s="16">
        <v>28.9</v>
      </c>
      <c r="H27" s="16">
        <v>30.7</v>
      </c>
      <c r="I27" s="16">
        <v>25.2</v>
      </c>
      <c r="J27" s="16">
        <v>81.099999999999994</v>
      </c>
    </row>
    <row r="28" spans="2:10" hidden="1" x14ac:dyDescent="0.25">
      <c r="B28" s="13" t="s">
        <v>15</v>
      </c>
      <c r="C28" s="16">
        <v>513.9</v>
      </c>
      <c r="D28" s="16">
        <v>171.3</v>
      </c>
      <c r="E28" s="16">
        <v>6.7</v>
      </c>
      <c r="F28" s="16">
        <v>2.4</v>
      </c>
      <c r="G28" s="16">
        <v>28.9</v>
      </c>
      <c r="H28" s="16">
        <v>30.9</v>
      </c>
      <c r="I28" s="16">
        <v>24.9</v>
      </c>
      <c r="J28" s="16">
        <v>77.8</v>
      </c>
    </row>
    <row r="29" spans="2:10" hidden="1" x14ac:dyDescent="0.25">
      <c r="B29" s="13" t="s">
        <v>16</v>
      </c>
      <c r="C29" s="16">
        <v>799.6</v>
      </c>
      <c r="D29" s="16">
        <v>266.53333333333302</v>
      </c>
      <c r="E29" s="16">
        <v>6.7</v>
      </c>
      <c r="F29" s="16">
        <v>3.3</v>
      </c>
      <c r="G29" s="16">
        <v>27.8</v>
      </c>
      <c r="H29" s="16">
        <v>29.7</v>
      </c>
      <c r="I29" s="16">
        <v>23</v>
      </c>
      <c r="J29" s="16">
        <v>80.2</v>
      </c>
    </row>
    <row r="30" spans="2:10" hidden="1" x14ac:dyDescent="0.25">
      <c r="B30" s="13" t="s">
        <v>17</v>
      </c>
      <c r="C30" s="15">
        <v>916.5</v>
      </c>
      <c r="D30" s="15">
        <v>305.5</v>
      </c>
      <c r="E30" s="16">
        <v>6.7</v>
      </c>
      <c r="F30" s="16">
        <v>1.5</v>
      </c>
      <c r="G30" s="16">
        <v>27.5</v>
      </c>
      <c r="H30" s="16">
        <v>29.9</v>
      </c>
      <c r="I30" s="16">
        <v>22.7</v>
      </c>
      <c r="J30" s="16">
        <v>81</v>
      </c>
    </row>
    <row r="31" spans="2:10" hidden="1" x14ac:dyDescent="0.25">
      <c r="B31" s="213">
        <v>2011</v>
      </c>
      <c r="C31" s="213"/>
      <c r="D31" s="213"/>
      <c r="E31" s="213"/>
      <c r="F31" s="213"/>
      <c r="G31" s="213"/>
      <c r="H31" s="213"/>
      <c r="I31" s="213"/>
      <c r="J31" s="213"/>
    </row>
    <row r="32" spans="2:10" hidden="1" x14ac:dyDescent="0.25">
      <c r="B32" s="13" t="s">
        <v>14</v>
      </c>
      <c r="C32" s="16">
        <v>1720.8</v>
      </c>
      <c r="D32" s="16">
        <v>573.6</v>
      </c>
      <c r="E32" s="16">
        <v>9.4</v>
      </c>
      <c r="F32" s="16">
        <v>2.2000000000000002</v>
      </c>
      <c r="G32" s="16">
        <v>26</v>
      </c>
      <c r="H32" s="16">
        <v>29.9</v>
      </c>
      <c r="I32" s="16">
        <v>23</v>
      </c>
      <c r="J32" s="16">
        <v>85.8</v>
      </c>
    </row>
    <row r="33" spans="2:10" hidden="1" x14ac:dyDescent="0.25">
      <c r="B33" s="13" t="s">
        <v>15</v>
      </c>
      <c r="C33" s="16">
        <v>288.3</v>
      </c>
      <c r="D33" s="16">
        <v>96.1</v>
      </c>
      <c r="E33" s="16">
        <v>9.4</v>
      </c>
      <c r="F33" s="16">
        <v>2.8</v>
      </c>
      <c r="G33" s="16">
        <v>28.4</v>
      </c>
      <c r="H33" s="16">
        <v>30.6</v>
      </c>
      <c r="I33" s="16">
        <v>23.3</v>
      </c>
      <c r="J33" s="16">
        <v>76.599999999999994</v>
      </c>
    </row>
    <row r="34" spans="2:10" hidden="1" x14ac:dyDescent="0.25">
      <c r="B34" s="13" t="s">
        <v>16</v>
      </c>
      <c r="C34" s="16">
        <v>249</v>
      </c>
      <c r="D34" s="16">
        <v>83</v>
      </c>
      <c r="E34" s="16">
        <v>12.3</v>
      </c>
      <c r="F34" s="16">
        <v>4.2</v>
      </c>
      <c r="G34" s="16">
        <v>27.6</v>
      </c>
      <c r="H34" s="16">
        <v>29.7</v>
      </c>
      <c r="I34" s="16">
        <v>22.7</v>
      </c>
      <c r="J34" s="16">
        <v>75</v>
      </c>
    </row>
    <row r="35" spans="2:10" hidden="1" x14ac:dyDescent="0.25">
      <c r="B35" s="13" t="s">
        <v>17</v>
      </c>
      <c r="C35" s="16">
        <v>1111.5999999999999</v>
      </c>
      <c r="D35" s="16">
        <v>370.53333333333302</v>
      </c>
      <c r="E35" s="16">
        <v>6.7</v>
      </c>
      <c r="F35" s="16">
        <v>2.2999999999999998</v>
      </c>
      <c r="G35" s="16">
        <v>27.1</v>
      </c>
      <c r="H35" s="16">
        <v>30.3</v>
      </c>
      <c r="I35" s="16">
        <v>23.3</v>
      </c>
      <c r="J35" s="16">
        <v>81.099999999999994</v>
      </c>
    </row>
    <row r="36" spans="2:10" hidden="1" x14ac:dyDescent="0.25">
      <c r="B36" s="213">
        <v>2012</v>
      </c>
      <c r="C36" s="213"/>
      <c r="D36" s="213"/>
      <c r="E36" s="213"/>
      <c r="F36" s="213"/>
      <c r="G36" s="213"/>
      <c r="H36" s="213"/>
      <c r="I36" s="213"/>
      <c r="J36" s="213"/>
    </row>
    <row r="37" spans="2:10" hidden="1" x14ac:dyDescent="0.25">
      <c r="B37" s="13" t="s">
        <v>14</v>
      </c>
      <c r="C37" s="14">
        <v>1051.7</v>
      </c>
      <c r="D37" s="14">
        <v>350.566666666667</v>
      </c>
      <c r="E37" s="17">
        <v>5.0999999999999996</v>
      </c>
      <c r="F37" s="17">
        <v>1.7</v>
      </c>
      <c r="G37" s="17">
        <v>26.8</v>
      </c>
      <c r="H37" s="17">
        <v>30.1</v>
      </c>
      <c r="I37" s="17">
        <v>23.6</v>
      </c>
      <c r="J37" s="17">
        <v>87.6</v>
      </c>
    </row>
    <row r="38" spans="2:10" hidden="1" x14ac:dyDescent="0.25">
      <c r="B38" s="13" t="s">
        <v>15</v>
      </c>
      <c r="C38" s="14">
        <v>273.89999999999998</v>
      </c>
      <c r="D38" s="14">
        <v>91.3</v>
      </c>
      <c r="E38" s="17">
        <v>6</v>
      </c>
      <c r="F38" s="17">
        <v>2</v>
      </c>
      <c r="G38" s="17">
        <v>27.1</v>
      </c>
      <c r="H38" s="17">
        <v>30.6</v>
      </c>
      <c r="I38" s="17">
        <v>23.5</v>
      </c>
      <c r="J38" s="17">
        <v>78.8</v>
      </c>
    </row>
    <row r="39" spans="2:10" hidden="1" x14ac:dyDescent="0.25">
      <c r="B39" s="13" t="s">
        <v>16</v>
      </c>
      <c r="C39" s="14">
        <v>242.4</v>
      </c>
      <c r="D39" s="14">
        <v>80.8</v>
      </c>
      <c r="E39" s="17">
        <v>10.1</v>
      </c>
      <c r="F39" s="17">
        <v>3.3</v>
      </c>
      <c r="G39" s="17">
        <v>26.5</v>
      </c>
      <c r="H39" s="17">
        <v>29.9</v>
      </c>
      <c r="I39" s="17">
        <v>23</v>
      </c>
      <c r="J39" s="17">
        <v>79.3</v>
      </c>
    </row>
    <row r="40" spans="2:10" hidden="1" x14ac:dyDescent="0.25">
      <c r="B40" s="13" t="s">
        <v>17</v>
      </c>
      <c r="C40" s="14">
        <v>783.5</v>
      </c>
      <c r="D40" s="14">
        <v>261.16666666666703</v>
      </c>
      <c r="E40" s="17">
        <v>6.3</v>
      </c>
      <c r="F40" s="17">
        <v>2.1</v>
      </c>
      <c r="G40" s="17">
        <v>27.4</v>
      </c>
      <c r="H40" s="17">
        <v>30.6</v>
      </c>
      <c r="I40" s="17">
        <v>24.2</v>
      </c>
      <c r="J40" s="17">
        <v>80.8</v>
      </c>
    </row>
    <row r="41" spans="2:10" hidden="1" x14ac:dyDescent="0.25">
      <c r="B41" s="213">
        <v>2013</v>
      </c>
      <c r="C41" s="213"/>
      <c r="D41" s="213"/>
      <c r="E41" s="213"/>
      <c r="F41" s="213"/>
      <c r="G41" s="213"/>
      <c r="H41" s="213"/>
      <c r="I41" s="213"/>
      <c r="J41" s="213"/>
    </row>
    <row r="42" spans="2:10" hidden="1" x14ac:dyDescent="0.25">
      <c r="B42" s="13" t="s">
        <v>14</v>
      </c>
      <c r="C42" s="14">
        <v>1347.7</v>
      </c>
      <c r="D42" s="14">
        <v>449.23333333333301</v>
      </c>
      <c r="E42" s="17">
        <v>9.6999999999999993</v>
      </c>
      <c r="F42" s="17">
        <v>3.2</v>
      </c>
      <c r="G42" s="17">
        <v>27.7</v>
      </c>
      <c r="H42" s="17">
        <v>30.6</v>
      </c>
      <c r="I42" s="17">
        <v>24.8</v>
      </c>
      <c r="J42" s="17">
        <v>84.9</v>
      </c>
    </row>
    <row r="43" spans="2:10" hidden="1" x14ac:dyDescent="0.25">
      <c r="B43" s="13" t="s">
        <v>15</v>
      </c>
      <c r="C43" s="18">
        <v>653.70000000000005</v>
      </c>
      <c r="D43" s="18">
        <v>217.9</v>
      </c>
      <c r="E43" s="17">
        <v>9.5</v>
      </c>
      <c r="F43" s="17">
        <v>3.1</v>
      </c>
      <c r="G43" s="17">
        <v>27.7</v>
      </c>
      <c r="H43" s="17">
        <v>30.9</v>
      </c>
      <c r="I43" s="17">
        <v>24.6</v>
      </c>
      <c r="J43" s="17">
        <v>81.900000000000006</v>
      </c>
    </row>
    <row r="44" spans="2:10" hidden="1" x14ac:dyDescent="0.25">
      <c r="B44" s="13" t="s">
        <v>16</v>
      </c>
      <c r="C44" s="19">
        <v>547.4</v>
      </c>
      <c r="D44" s="19">
        <v>182.46666666666701</v>
      </c>
      <c r="E44" s="17">
        <v>10.6</v>
      </c>
      <c r="F44" s="17">
        <v>3.5</v>
      </c>
      <c r="G44" s="17">
        <v>26.9</v>
      </c>
      <c r="H44" s="17">
        <v>30</v>
      </c>
      <c r="I44" s="17">
        <v>24</v>
      </c>
      <c r="J44" s="17">
        <v>78.8</v>
      </c>
    </row>
    <row r="45" spans="2:10" hidden="1" x14ac:dyDescent="0.25">
      <c r="B45" s="13" t="s">
        <v>17</v>
      </c>
      <c r="C45" s="18">
        <v>819.8</v>
      </c>
      <c r="D45" s="18">
        <v>273.3</v>
      </c>
      <c r="E45" s="17">
        <v>7.8</v>
      </c>
      <c r="F45" s="17">
        <v>2.6</v>
      </c>
      <c r="G45" s="17">
        <v>27.4</v>
      </c>
      <c r="H45" s="17">
        <v>30.8</v>
      </c>
      <c r="I45" s="17">
        <v>24.2</v>
      </c>
      <c r="J45" s="17">
        <v>81.8</v>
      </c>
    </row>
    <row r="46" spans="2:10" hidden="1" x14ac:dyDescent="0.25">
      <c r="B46" s="213">
        <v>2014</v>
      </c>
      <c r="C46" s="213"/>
      <c r="D46" s="213"/>
      <c r="E46" s="213"/>
      <c r="F46" s="213"/>
      <c r="G46" s="213"/>
      <c r="H46" s="213"/>
      <c r="I46" s="213"/>
      <c r="J46" s="213"/>
    </row>
    <row r="47" spans="2:10" hidden="1" x14ac:dyDescent="0.25">
      <c r="B47" s="13" t="s">
        <v>14</v>
      </c>
      <c r="C47" s="14">
        <v>1652.8</v>
      </c>
      <c r="D47" s="14">
        <v>550.93333333333305</v>
      </c>
      <c r="E47" s="17">
        <v>5.8</v>
      </c>
      <c r="F47" s="17">
        <v>1.9</v>
      </c>
      <c r="G47" s="17">
        <v>28.3</v>
      </c>
      <c r="H47" s="17">
        <v>31.5</v>
      </c>
      <c r="I47" s="17">
        <v>24.9</v>
      </c>
      <c r="J47" s="17">
        <v>85.7</v>
      </c>
    </row>
    <row r="48" spans="2:10" hidden="1" x14ac:dyDescent="0.25">
      <c r="B48" s="13" t="s">
        <v>15</v>
      </c>
      <c r="C48" s="18">
        <v>676.4</v>
      </c>
      <c r="D48" s="18">
        <v>225.4</v>
      </c>
      <c r="E48" s="17">
        <v>9</v>
      </c>
      <c r="F48" s="17">
        <v>3</v>
      </c>
      <c r="G48" s="17">
        <v>27.9</v>
      </c>
      <c r="H48" s="17">
        <v>30.8</v>
      </c>
      <c r="I48" s="17">
        <v>25</v>
      </c>
      <c r="J48" s="17">
        <v>79.5</v>
      </c>
    </row>
    <row r="49" spans="2:10" hidden="1" x14ac:dyDescent="0.25">
      <c r="B49" s="13" t="s">
        <v>16</v>
      </c>
      <c r="C49" s="18">
        <v>225.2</v>
      </c>
      <c r="D49" s="19">
        <v>75.099999999999994</v>
      </c>
      <c r="E49" s="17">
        <v>10</v>
      </c>
      <c r="F49" s="17">
        <v>3.3</v>
      </c>
      <c r="G49" s="17">
        <v>27.4</v>
      </c>
      <c r="H49" s="17">
        <v>31</v>
      </c>
      <c r="I49" s="17">
        <v>23.8</v>
      </c>
      <c r="J49" s="17">
        <v>78.7</v>
      </c>
    </row>
    <row r="50" spans="2:10" hidden="1" x14ac:dyDescent="0.25">
      <c r="B50" s="20" t="s">
        <v>17</v>
      </c>
      <c r="C50" s="21">
        <v>747.5</v>
      </c>
      <c r="D50" s="21">
        <v>249.2</v>
      </c>
      <c r="E50" s="22">
        <v>8.1</v>
      </c>
      <c r="F50" s="22">
        <v>2.7</v>
      </c>
      <c r="G50" s="22">
        <v>27.8</v>
      </c>
      <c r="H50" s="22">
        <v>31.2</v>
      </c>
      <c r="I50" s="22">
        <v>24.6</v>
      </c>
      <c r="J50" s="22">
        <v>79.3</v>
      </c>
    </row>
    <row r="51" spans="2:10" hidden="1" x14ac:dyDescent="0.25">
      <c r="B51" s="215">
        <v>2015</v>
      </c>
      <c r="C51" s="215"/>
      <c r="D51" s="215"/>
      <c r="E51" s="215"/>
      <c r="F51" s="215"/>
      <c r="G51" s="215"/>
      <c r="H51" s="215"/>
      <c r="I51" s="215"/>
      <c r="J51" s="215"/>
    </row>
    <row r="52" spans="2:10" hidden="1" x14ac:dyDescent="0.25">
      <c r="B52" s="13" t="s">
        <v>14</v>
      </c>
      <c r="C52" s="18">
        <v>1003.2</v>
      </c>
      <c r="D52" s="18">
        <v>334.4</v>
      </c>
      <c r="E52" s="17">
        <v>5</v>
      </c>
      <c r="F52" s="17">
        <v>1.7</v>
      </c>
      <c r="G52" s="17">
        <v>28.4</v>
      </c>
      <c r="H52" s="17">
        <v>31.8</v>
      </c>
      <c r="I52" s="17">
        <v>25.1</v>
      </c>
      <c r="J52" s="17">
        <v>83.7</v>
      </c>
    </row>
    <row r="53" spans="2:10" hidden="1" x14ac:dyDescent="0.25">
      <c r="B53" s="13" t="s">
        <v>15</v>
      </c>
      <c r="C53" s="18">
        <v>529.70000000000005</v>
      </c>
      <c r="D53" s="18">
        <v>176.6</v>
      </c>
      <c r="E53" s="17">
        <v>7.1</v>
      </c>
      <c r="F53" s="17">
        <v>2.4</v>
      </c>
      <c r="G53" s="17">
        <v>28.1</v>
      </c>
      <c r="H53" s="17">
        <v>32</v>
      </c>
      <c r="I53" s="17">
        <v>24.2</v>
      </c>
      <c r="J53" s="17">
        <v>80.3</v>
      </c>
    </row>
    <row r="54" spans="2:10" hidden="1" x14ac:dyDescent="0.25">
      <c r="B54" s="13" t="s">
        <v>16</v>
      </c>
      <c r="C54" s="18">
        <v>74.900000000000006</v>
      </c>
      <c r="D54" s="18">
        <v>25</v>
      </c>
      <c r="E54" s="17">
        <v>10.9</v>
      </c>
      <c r="F54" s="17">
        <v>3.6</v>
      </c>
      <c r="G54" s="17">
        <v>27.2</v>
      </c>
      <c r="H54" s="17">
        <v>31.2</v>
      </c>
      <c r="I54" s="17">
        <v>23.3</v>
      </c>
      <c r="J54" s="17">
        <v>77.099999999999994</v>
      </c>
    </row>
    <row r="55" spans="2:10" hidden="1" x14ac:dyDescent="0.25">
      <c r="B55" s="13" t="s">
        <v>17</v>
      </c>
      <c r="C55" s="18">
        <v>1241.9000000000001</v>
      </c>
      <c r="D55" s="18">
        <v>414</v>
      </c>
      <c r="E55" s="17">
        <v>8.8000000000000007</v>
      </c>
      <c r="F55" s="17">
        <v>2.9</v>
      </c>
      <c r="G55" s="17">
        <v>28.4</v>
      </c>
      <c r="H55" s="17">
        <v>31.9</v>
      </c>
      <c r="I55" s="17">
        <v>24.8</v>
      </c>
      <c r="J55" s="17">
        <v>80</v>
      </c>
    </row>
    <row r="56" spans="2:10" hidden="1" x14ac:dyDescent="0.25">
      <c r="B56" s="213">
        <v>2016</v>
      </c>
      <c r="C56" s="213">
        <v>444.51749999999998</v>
      </c>
      <c r="D56" s="213">
        <v>148.18666666666701</v>
      </c>
      <c r="E56" s="213">
        <v>7.2975000000000003</v>
      </c>
      <c r="F56" s="213">
        <v>2.4474999999999998</v>
      </c>
      <c r="G56" s="213">
        <v>27.997499999999999</v>
      </c>
      <c r="H56" s="213">
        <v>31.6</v>
      </c>
      <c r="I56" s="213">
        <v>24.412500000000001</v>
      </c>
      <c r="J56" s="213">
        <v>77.319999999999993</v>
      </c>
    </row>
    <row r="57" spans="2:10" hidden="1" x14ac:dyDescent="0.25">
      <c r="B57" s="13" t="s">
        <v>14</v>
      </c>
      <c r="C57" s="140">
        <v>675.2</v>
      </c>
      <c r="D57" s="141">
        <v>225.066666666667</v>
      </c>
      <c r="E57" s="142">
        <v>5.9</v>
      </c>
      <c r="F57" s="142">
        <v>1.9</v>
      </c>
      <c r="G57" s="142">
        <v>29.1</v>
      </c>
      <c r="H57" s="142">
        <v>32.799999999999997</v>
      </c>
      <c r="I57" s="142">
        <v>25.5</v>
      </c>
      <c r="J57" s="142">
        <v>54.7</v>
      </c>
    </row>
    <row r="58" spans="2:10" hidden="1" x14ac:dyDescent="0.25">
      <c r="B58" s="13" t="s">
        <v>15</v>
      </c>
      <c r="C58" s="143">
        <v>1121.4000000000001</v>
      </c>
      <c r="D58" s="144">
        <v>373.8</v>
      </c>
      <c r="E58" s="145">
        <v>10.3</v>
      </c>
      <c r="F58" s="145">
        <v>3.4</v>
      </c>
      <c r="G58" s="145">
        <v>28.2</v>
      </c>
      <c r="H58" s="145">
        <v>32.200000000000003</v>
      </c>
      <c r="I58" s="145">
        <v>24.2</v>
      </c>
      <c r="J58" s="145">
        <v>82.1</v>
      </c>
    </row>
    <row r="59" spans="2:10" hidden="1" x14ac:dyDescent="0.25">
      <c r="B59" s="13" t="s">
        <v>16</v>
      </c>
      <c r="C59" s="146">
        <v>285.10000000000002</v>
      </c>
      <c r="D59" s="147">
        <v>95</v>
      </c>
      <c r="E59" s="145">
        <v>9.3000000000000007</v>
      </c>
      <c r="F59" s="145">
        <v>3.1</v>
      </c>
      <c r="G59" s="145">
        <v>27.9</v>
      </c>
      <c r="H59" s="145">
        <v>32.299999999999997</v>
      </c>
      <c r="I59" s="145">
        <v>23.6</v>
      </c>
      <c r="J59" s="145">
        <v>79.7</v>
      </c>
    </row>
    <row r="60" spans="2:10" hidden="1" x14ac:dyDescent="0.25">
      <c r="B60" s="13" t="s">
        <v>17</v>
      </c>
      <c r="C60" s="146">
        <v>807.1</v>
      </c>
      <c r="D60" s="147">
        <v>269</v>
      </c>
      <c r="E60" s="145">
        <v>6.8</v>
      </c>
      <c r="F60" s="145">
        <v>2.2999999999999998</v>
      </c>
      <c r="G60" s="145">
        <v>30</v>
      </c>
      <c r="H60" s="145">
        <v>32.9</v>
      </c>
      <c r="I60" s="145">
        <v>25.1</v>
      </c>
      <c r="J60" s="145">
        <v>81</v>
      </c>
    </row>
    <row r="61" spans="2:10" hidden="1" x14ac:dyDescent="0.25">
      <c r="B61" s="218">
        <v>2017</v>
      </c>
      <c r="C61" s="218"/>
      <c r="D61" s="218"/>
      <c r="E61" s="218"/>
      <c r="F61" s="218"/>
      <c r="G61" s="218"/>
      <c r="H61" s="218"/>
      <c r="I61" s="218"/>
      <c r="J61" s="218"/>
    </row>
    <row r="62" spans="2:10" hidden="1" x14ac:dyDescent="0.25">
      <c r="B62" s="133" t="s">
        <v>14</v>
      </c>
      <c r="C62" s="148">
        <v>914.6</v>
      </c>
      <c r="D62" s="148">
        <v>304.89999999999998</v>
      </c>
      <c r="E62" s="152">
        <v>6</v>
      </c>
      <c r="F62" s="152">
        <v>2</v>
      </c>
      <c r="G62" s="152">
        <v>29.3</v>
      </c>
      <c r="H62" s="152">
        <v>32.9</v>
      </c>
      <c r="I62" s="152">
        <v>25.6</v>
      </c>
      <c r="J62" s="153">
        <v>82.4</v>
      </c>
    </row>
    <row r="63" spans="2:10" hidden="1" x14ac:dyDescent="0.25">
      <c r="B63" s="133" t="s">
        <v>15</v>
      </c>
      <c r="C63" s="148">
        <v>1451.8</v>
      </c>
      <c r="D63" s="148">
        <v>484</v>
      </c>
      <c r="E63" s="152">
        <v>8.6999999999999993</v>
      </c>
      <c r="F63" s="152">
        <v>2.9</v>
      </c>
      <c r="G63" s="152">
        <v>28.8</v>
      </c>
      <c r="H63" s="152">
        <v>33.200000000000003</v>
      </c>
      <c r="I63" s="152">
        <v>24.4</v>
      </c>
      <c r="J63" s="153">
        <v>82.6</v>
      </c>
    </row>
    <row r="64" spans="2:10" hidden="1" x14ac:dyDescent="0.25">
      <c r="B64" s="133" t="s">
        <v>16</v>
      </c>
      <c r="C64" s="148">
        <v>478.9</v>
      </c>
      <c r="D64" s="148">
        <v>159.6</v>
      </c>
      <c r="E64" s="148">
        <v>3.7</v>
      </c>
      <c r="F64" s="148">
        <v>1.2</v>
      </c>
      <c r="G64" s="158" t="s">
        <v>36</v>
      </c>
      <c r="H64" s="158" t="s">
        <v>36</v>
      </c>
      <c r="I64" s="148">
        <v>21.9</v>
      </c>
      <c r="J64" s="153">
        <v>76.099999999999994</v>
      </c>
    </row>
    <row r="65" spans="2:10" hidden="1" x14ac:dyDescent="0.25">
      <c r="B65" s="133" t="s">
        <v>17</v>
      </c>
      <c r="C65" s="148">
        <v>1137.8</v>
      </c>
      <c r="D65" s="148">
        <v>379.3</v>
      </c>
      <c r="E65" s="148">
        <v>7.5</v>
      </c>
      <c r="F65" s="148">
        <v>2.5</v>
      </c>
      <c r="G65" s="158" t="s">
        <v>36</v>
      </c>
      <c r="H65" s="158" t="s">
        <v>36</v>
      </c>
      <c r="I65" s="148">
        <v>24.3</v>
      </c>
      <c r="J65" s="149">
        <v>81.3</v>
      </c>
    </row>
    <row r="66" spans="2:10" hidden="1" x14ac:dyDescent="0.25">
      <c r="B66" s="214">
        <v>2018</v>
      </c>
      <c r="C66" s="214"/>
      <c r="D66" s="214"/>
      <c r="E66" s="214"/>
      <c r="F66" s="214"/>
      <c r="G66" s="214"/>
      <c r="H66" s="214"/>
      <c r="I66" s="214"/>
      <c r="J66" s="214"/>
    </row>
    <row r="67" spans="2:10" hidden="1" x14ac:dyDescent="0.25">
      <c r="B67" s="133" t="s">
        <v>14</v>
      </c>
      <c r="C67" s="148">
        <v>1581.4</v>
      </c>
      <c r="D67" s="148">
        <v>527.1</v>
      </c>
      <c r="E67" s="148">
        <v>7.7</v>
      </c>
      <c r="F67" s="148">
        <v>2.6</v>
      </c>
      <c r="G67" s="158" t="s">
        <v>36</v>
      </c>
      <c r="H67" s="158" t="s">
        <v>36</v>
      </c>
      <c r="I67" s="148">
        <v>24.6</v>
      </c>
      <c r="J67" s="149">
        <v>83.1</v>
      </c>
    </row>
    <row r="68" spans="2:10" hidden="1" x14ac:dyDescent="0.25">
      <c r="B68" s="133" t="s">
        <v>33</v>
      </c>
      <c r="C68" s="148">
        <v>763.2</v>
      </c>
      <c r="D68" s="148">
        <v>254.4</v>
      </c>
      <c r="E68" s="148">
        <v>7.4</v>
      </c>
      <c r="F68" s="148">
        <v>2.5</v>
      </c>
      <c r="G68" s="158" t="s">
        <v>36</v>
      </c>
      <c r="H68" s="158" t="s">
        <v>36</v>
      </c>
      <c r="I68" s="148">
        <v>23.9</v>
      </c>
      <c r="J68" s="150">
        <v>76.900000000000006</v>
      </c>
    </row>
    <row r="69" spans="2:10" hidden="1" x14ac:dyDescent="0.25">
      <c r="B69" s="133" t="s">
        <v>16</v>
      </c>
      <c r="C69" s="148">
        <v>309.8</v>
      </c>
      <c r="D69" s="148">
        <v>103.3</v>
      </c>
      <c r="E69" s="148">
        <v>10.9</v>
      </c>
      <c r="F69" s="148">
        <v>3.6</v>
      </c>
      <c r="G69" s="151">
        <v>27</v>
      </c>
      <c r="H69" s="148">
        <v>30.6</v>
      </c>
      <c r="I69" s="148">
        <v>23.6</v>
      </c>
      <c r="J69" s="150">
        <v>71.900000000000006</v>
      </c>
    </row>
    <row r="70" spans="2:10" hidden="1" x14ac:dyDescent="0.25">
      <c r="B70" s="133" t="s">
        <v>17</v>
      </c>
      <c r="C70" s="148">
        <v>825.3</v>
      </c>
      <c r="D70" s="148">
        <v>275.10000000000002</v>
      </c>
      <c r="E70" s="148">
        <v>8.8000000000000007</v>
      </c>
      <c r="F70" s="148">
        <v>2.9</v>
      </c>
      <c r="G70" s="148">
        <v>27.7</v>
      </c>
      <c r="H70" s="148">
        <v>30.6</v>
      </c>
      <c r="I70" s="148">
        <v>24.8</v>
      </c>
      <c r="J70" s="150">
        <v>75.5</v>
      </c>
    </row>
    <row r="71" spans="2:10" hidden="1" x14ac:dyDescent="0.25">
      <c r="B71" s="214">
        <v>2019</v>
      </c>
      <c r="C71" s="214"/>
      <c r="D71" s="214"/>
      <c r="E71" s="214"/>
      <c r="F71" s="214"/>
      <c r="G71" s="214"/>
      <c r="H71" s="214"/>
      <c r="I71" s="214"/>
      <c r="J71" s="214"/>
    </row>
    <row r="72" spans="2:10" hidden="1" x14ac:dyDescent="0.25">
      <c r="B72" s="135" t="s">
        <v>14</v>
      </c>
      <c r="C72">
        <v>851.8</v>
      </c>
      <c r="D72">
        <v>283.89999999999998</v>
      </c>
      <c r="E72">
        <v>7.6</v>
      </c>
      <c r="F72">
        <v>2.5</v>
      </c>
      <c r="G72">
        <v>28.1</v>
      </c>
      <c r="H72">
        <v>31</v>
      </c>
      <c r="I72">
        <v>25.1</v>
      </c>
      <c r="J72">
        <v>82.5</v>
      </c>
    </row>
    <row r="73" spans="2:10" hidden="1" x14ac:dyDescent="0.25">
      <c r="B73" s="135" t="s">
        <v>15</v>
      </c>
      <c r="C73">
        <v>691.3</v>
      </c>
      <c r="D73">
        <v>230.4</v>
      </c>
      <c r="E73">
        <v>7.1</v>
      </c>
      <c r="F73">
        <v>2.4</v>
      </c>
      <c r="G73">
        <v>28</v>
      </c>
      <c r="H73">
        <v>31</v>
      </c>
      <c r="I73">
        <v>25</v>
      </c>
      <c r="J73">
        <v>76.8</v>
      </c>
    </row>
    <row r="74" spans="2:10" hidden="1" x14ac:dyDescent="0.25">
      <c r="B74" s="135" t="s">
        <v>16</v>
      </c>
      <c r="C74">
        <v>475.4</v>
      </c>
      <c r="D74">
        <v>158.5</v>
      </c>
      <c r="E74">
        <v>11.2</v>
      </c>
      <c r="F74">
        <v>3.7</v>
      </c>
      <c r="G74">
        <v>27.2</v>
      </c>
      <c r="H74">
        <v>30.2</v>
      </c>
      <c r="I74">
        <v>24.1</v>
      </c>
      <c r="J74">
        <v>75.7</v>
      </c>
    </row>
    <row r="75" spans="2:10" hidden="1" x14ac:dyDescent="0.25">
      <c r="B75" s="135" t="s">
        <v>17</v>
      </c>
      <c r="C75">
        <v>893.1</v>
      </c>
      <c r="D75">
        <v>297.7</v>
      </c>
      <c r="E75">
        <v>5.6</v>
      </c>
      <c r="F75">
        <v>1.9</v>
      </c>
      <c r="G75" s="158" t="s">
        <v>36</v>
      </c>
      <c r="H75" s="158" t="s">
        <v>36</v>
      </c>
      <c r="I75" s="158" t="s">
        <v>36</v>
      </c>
      <c r="J75">
        <v>78.8</v>
      </c>
    </row>
    <row r="76" spans="2:10" hidden="1" x14ac:dyDescent="0.25">
      <c r="B76" s="214">
        <v>2020</v>
      </c>
      <c r="C76" s="214"/>
      <c r="D76" s="214"/>
      <c r="E76" s="214"/>
      <c r="F76" s="214"/>
      <c r="G76" s="214"/>
      <c r="H76" s="214"/>
      <c r="I76" s="214"/>
      <c r="J76" s="214"/>
    </row>
    <row r="77" spans="2:10" hidden="1" x14ac:dyDescent="0.25">
      <c r="B77" t="s">
        <v>14</v>
      </c>
      <c r="C77">
        <v>1595.3</v>
      </c>
      <c r="D77">
        <v>531.79999999999995</v>
      </c>
      <c r="E77">
        <v>6.4</v>
      </c>
      <c r="F77">
        <v>2.1</v>
      </c>
      <c r="G77" s="158" t="s">
        <v>36</v>
      </c>
      <c r="H77" s="158" t="s">
        <v>36</v>
      </c>
      <c r="I77">
        <v>24.5</v>
      </c>
      <c r="J77">
        <v>85.1</v>
      </c>
    </row>
    <row r="78" spans="2:10" hidden="1" x14ac:dyDescent="0.25">
      <c r="B78" t="s">
        <v>15</v>
      </c>
      <c r="C78">
        <v>748.7</v>
      </c>
      <c r="D78">
        <v>249.6</v>
      </c>
      <c r="E78">
        <v>8.6999999999999993</v>
      </c>
      <c r="F78">
        <v>2.9</v>
      </c>
      <c r="G78" s="158" t="s">
        <v>36</v>
      </c>
      <c r="H78" s="158" t="s">
        <v>36</v>
      </c>
      <c r="I78">
        <v>24.4</v>
      </c>
      <c r="J78">
        <v>78.400000000000006</v>
      </c>
    </row>
    <row r="79" spans="2:10" hidden="1" x14ac:dyDescent="0.25">
      <c r="B79" t="s">
        <v>16</v>
      </c>
      <c r="C79">
        <v>543.5</v>
      </c>
      <c r="D79">
        <v>181.2</v>
      </c>
      <c r="E79">
        <v>10.7</v>
      </c>
      <c r="F79">
        <v>3.6</v>
      </c>
      <c r="G79" s="158" t="s">
        <v>36</v>
      </c>
      <c r="H79" s="158" t="s">
        <v>36</v>
      </c>
      <c r="I79">
        <v>23.6</v>
      </c>
      <c r="J79">
        <v>76.400000000000006</v>
      </c>
    </row>
    <row r="80" spans="2:10" hidden="1" x14ac:dyDescent="0.25">
      <c r="B80" t="s">
        <v>17</v>
      </c>
      <c r="C80">
        <v>1283.3</v>
      </c>
      <c r="D80">
        <v>427.8</v>
      </c>
      <c r="E80">
        <v>7.7</v>
      </c>
      <c r="F80">
        <v>2.6</v>
      </c>
      <c r="G80" s="158" t="s">
        <v>36</v>
      </c>
      <c r="H80" s="158" t="s">
        <v>36</v>
      </c>
      <c r="I80">
        <v>23.8</v>
      </c>
      <c r="J80">
        <v>80.099999999999994</v>
      </c>
    </row>
    <row r="81" spans="2:21" hidden="1" x14ac:dyDescent="0.25">
      <c r="B81" s="214">
        <v>2021</v>
      </c>
      <c r="C81" s="214"/>
      <c r="D81" s="214"/>
      <c r="E81" s="214"/>
      <c r="F81" s="214"/>
      <c r="G81" s="214"/>
      <c r="H81" s="214"/>
      <c r="I81" s="214"/>
      <c r="J81" s="214"/>
      <c r="R81" s="182"/>
      <c r="S81" s="182"/>
      <c r="T81" s="182"/>
      <c r="U81" s="183"/>
    </row>
    <row r="82" spans="2:21" hidden="1" x14ac:dyDescent="0.25">
      <c r="B82" s="159" t="s">
        <v>14</v>
      </c>
      <c r="C82" s="159">
        <v>1554.4</v>
      </c>
      <c r="D82" s="159">
        <v>518.1</v>
      </c>
      <c r="E82" s="159">
        <v>7</v>
      </c>
      <c r="F82" s="159">
        <v>2.2999999999999998</v>
      </c>
      <c r="G82" s="160" t="s">
        <v>36</v>
      </c>
      <c r="H82" s="160" t="s">
        <v>36</v>
      </c>
      <c r="I82" s="159">
        <v>24.2</v>
      </c>
      <c r="J82" s="159">
        <v>83.9</v>
      </c>
    </row>
    <row r="83" spans="2:21" hidden="1" x14ac:dyDescent="0.25">
      <c r="B83" t="s">
        <v>15</v>
      </c>
      <c r="C83">
        <v>442.9</v>
      </c>
      <c r="D83">
        <v>147.6</v>
      </c>
      <c r="E83">
        <v>7.2</v>
      </c>
      <c r="F83">
        <v>2.4</v>
      </c>
      <c r="G83" s="158" t="s">
        <v>36</v>
      </c>
      <c r="H83" s="158" t="s">
        <v>36</v>
      </c>
      <c r="I83">
        <v>24.8</v>
      </c>
      <c r="J83">
        <v>76.3</v>
      </c>
    </row>
    <row r="84" spans="2:21" hidden="1" x14ac:dyDescent="0.25">
      <c r="B84" t="s">
        <v>16</v>
      </c>
      <c r="C84">
        <v>329.1</v>
      </c>
      <c r="D84">
        <v>109.7</v>
      </c>
      <c r="E84">
        <v>11.6</v>
      </c>
      <c r="F84">
        <v>3.9</v>
      </c>
      <c r="G84" s="158" t="s">
        <v>36</v>
      </c>
      <c r="H84" s="158" t="s">
        <v>36</v>
      </c>
      <c r="I84">
        <v>23.8</v>
      </c>
      <c r="J84">
        <v>76</v>
      </c>
    </row>
    <row r="85" spans="2:21" hidden="1" x14ac:dyDescent="0.25">
      <c r="B85" s="134" t="s">
        <v>17</v>
      </c>
      <c r="C85" s="134">
        <v>650.6</v>
      </c>
      <c r="D85" s="134">
        <v>216.9</v>
      </c>
      <c r="E85" s="134">
        <v>11.6</v>
      </c>
      <c r="F85" s="134">
        <v>3.9</v>
      </c>
      <c r="G85" s="161" t="s">
        <v>36</v>
      </c>
      <c r="H85" s="161" t="s">
        <v>36</v>
      </c>
      <c r="I85" s="134">
        <v>24</v>
      </c>
      <c r="J85" s="134">
        <v>75.900000000000006</v>
      </c>
    </row>
    <row r="86" spans="2:21" hidden="1" x14ac:dyDescent="0.25">
      <c r="B86" s="214">
        <v>2022</v>
      </c>
      <c r="C86" s="214"/>
      <c r="D86" s="214"/>
      <c r="E86" s="214"/>
      <c r="F86" s="214"/>
      <c r="G86" s="214"/>
      <c r="H86" s="214"/>
      <c r="I86" s="214"/>
      <c r="J86" s="214"/>
    </row>
    <row r="87" spans="2:21" hidden="1" x14ac:dyDescent="0.25">
      <c r="B87" s="159" t="s">
        <v>14</v>
      </c>
      <c r="C87" s="159">
        <v>1270.7</v>
      </c>
      <c r="D87" s="159">
        <v>423.6</v>
      </c>
      <c r="E87" s="159">
        <v>7.7</v>
      </c>
      <c r="F87" s="159">
        <v>2.6</v>
      </c>
      <c r="G87" s="160" t="s">
        <v>36</v>
      </c>
      <c r="H87" s="160" t="s">
        <v>36</v>
      </c>
      <c r="I87" s="159">
        <v>24.3</v>
      </c>
      <c r="J87" s="159">
        <v>79.400000000000006</v>
      </c>
    </row>
    <row r="88" spans="2:21" hidden="1" x14ac:dyDescent="0.25">
      <c r="B88" t="s">
        <v>15</v>
      </c>
      <c r="C88">
        <v>471.1</v>
      </c>
      <c r="D88">
        <v>157</v>
      </c>
      <c r="E88">
        <v>8.3000000000000007</v>
      </c>
      <c r="F88">
        <v>2.8</v>
      </c>
      <c r="G88" s="158" t="s">
        <v>36</v>
      </c>
      <c r="H88" s="158" t="s">
        <v>36</v>
      </c>
      <c r="I88">
        <v>24</v>
      </c>
      <c r="J88">
        <v>77.7</v>
      </c>
    </row>
    <row r="89" spans="2:21" hidden="1" x14ac:dyDescent="0.25">
      <c r="B89" t="s">
        <v>16</v>
      </c>
      <c r="C89">
        <v>452.2</v>
      </c>
      <c r="D89">
        <v>141.69999999999999</v>
      </c>
      <c r="E89">
        <v>12.3</v>
      </c>
      <c r="F89">
        <v>4.0999999999999996</v>
      </c>
      <c r="G89" s="158" t="s">
        <v>36</v>
      </c>
      <c r="H89" s="158" t="s">
        <v>36</v>
      </c>
      <c r="I89">
        <v>23.1</v>
      </c>
      <c r="J89">
        <v>77.099999999999994</v>
      </c>
    </row>
    <row r="90" spans="2:21" hidden="1" x14ac:dyDescent="0.25">
      <c r="B90" s="134" t="s">
        <v>17</v>
      </c>
      <c r="C90" s="134">
        <v>846.8</v>
      </c>
      <c r="D90" s="134">
        <v>282.3</v>
      </c>
      <c r="E90" s="134">
        <v>9.5</v>
      </c>
      <c r="F90" s="134">
        <v>3.2</v>
      </c>
      <c r="G90" s="161" t="s">
        <v>36</v>
      </c>
      <c r="H90" s="161" t="s">
        <v>36</v>
      </c>
      <c r="I90" s="134">
        <v>23.7</v>
      </c>
      <c r="J90" s="134">
        <v>80.900000000000006</v>
      </c>
    </row>
    <row r="91" spans="2:21" hidden="1" x14ac:dyDescent="0.25">
      <c r="B91" s="214">
        <v>2023</v>
      </c>
      <c r="C91" s="214"/>
      <c r="D91" s="214"/>
      <c r="E91" s="214"/>
      <c r="F91" s="214"/>
      <c r="G91" s="214"/>
      <c r="H91" s="214"/>
      <c r="I91" s="214"/>
      <c r="J91" s="214"/>
    </row>
    <row r="92" spans="2:21" hidden="1" x14ac:dyDescent="0.25">
      <c r="B92" s="159" t="s">
        <v>14</v>
      </c>
      <c r="C92" s="159">
        <v>1102.3</v>
      </c>
      <c r="D92" s="172">
        <v>367.43333333333334</v>
      </c>
      <c r="E92" s="159">
        <v>7</v>
      </c>
      <c r="F92" s="172">
        <v>2.3333333333333335</v>
      </c>
      <c r="G92" s="160" t="s">
        <v>36</v>
      </c>
      <c r="H92" s="160" t="s">
        <v>36</v>
      </c>
      <c r="I92" s="172">
        <v>23.733333333333334</v>
      </c>
      <c r="J92" s="172">
        <v>82.933333333333323</v>
      </c>
    </row>
    <row r="93" spans="2:21" hidden="1" x14ac:dyDescent="0.25">
      <c r="B93" t="s">
        <v>15</v>
      </c>
      <c r="C93">
        <v>559.80000000000007</v>
      </c>
      <c r="D93">
        <v>186.60000000000002</v>
      </c>
      <c r="E93">
        <v>6.5</v>
      </c>
      <c r="F93" s="173">
        <v>2.1666666666666665</v>
      </c>
      <c r="G93" s="158" t="s">
        <v>36</v>
      </c>
      <c r="H93" s="158" t="s">
        <v>36</v>
      </c>
      <c r="I93">
        <v>23.900000000000002</v>
      </c>
      <c r="J93">
        <v>78</v>
      </c>
    </row>
    <row r="94" spans="2:21" hidden="1" x14ac:dyDescent="0.25">
      <c r="B94" t="s">
        <v>16</v>
      </c>
      <c r="C94">
        <v>336.3</v>
      </c>
      <c r="D94">
        <v>112.10000000000001</v>
      </c>
      <c r="E94">
        <v>8.1</v>
      </c>
      <c r="F94">
        <v>8.1</v>
      </c>
      <c r="G94" s="158" t="s">
        <v>36</v>
      </c>
      <c r="H94" s="158" t="s">
        <v>36</v>
      </c>
      <c r="I94" s="173">
        <v>23.533333333333331</v>
      </c>
      <c r="J94" s="173">
        <v>75.733333333333334</v>
      </c>
    </row>
    <row r="95" spans="2:21" hidden="1" x14ac:dyDescent="0.25">
      <c r="B95" s="134" t="s">
        <v>17</v>
      </c>
      <c r="C95" s="134">
        <v>717.6</v>
      </c>
      <c r="D95" s="134">
        <v>239.20000000000002</v>
      </c>
      <c r="E95" s="161" t="s">
        <v>36</v>
      </c>
      <c r="F95" s="161" t="s">
        <v>36</v>
      </c>
      <c r="G95" s="161" t="s">
        <v>36</v>
      </c>
      <c r="H95" s="161" t="s">
        <v>36</v>
      </c>
      <c r="I95" s="161" t="s">
        <v>36</v>
      </c>
      <c r="J95" s="161" t="s">
        <v>36</v>
      </c>
    </row>
    <row r="96" spans="2:21" hidden="1" x14ac:dyDescent="0.25">
      <c r="B96" s="214">
        <v>2024</v>
      </c>
      <c r="C96" s="214"/>
      <c r="D96" s="214"/>
      <c r="E96" s="214"/>
      <c r="F96" s="214"/>
      <c r="G96" s="214"/>
      <c r="H96" s="214"/>
      <c r="I96" s="214"/>
      <c r="J96" s="214"/>
    </row>
    <row r="97" spans="2:10" hidden="1" x14ac:dyDescent="0.25">
      <c r="B97" s="159" t="s">
        <v>14</v>
      </c>
      <c r="C97" s="159">
        <v>834.7</v>
      </c>
      <c r="D97" s="172">
        <f>C97/12</f>
        <v>69.558333333333337</v>
      </c>
      <c r="E97" s="159">
        <v>5.7</v>
      </c>
      <c r="F97" s="172">
        <v>1.9</v>
      </c>
      <c r="G97" s="160" t="s">
        <v>36</v>
      </c>
      <c r="H97" s="160" t="s">
        <v>36</v>
      </c>
      <c r="I97" s="172">
        <v>24.8</v>
      </c>
      <c r="J97" s="172">
        <v>80.900000000000006</v>
      </c>
    </row>
    <row r="98" spans="2:10" hidden="1" x14ac:dyDescent="0.25">
      <c r="B98" t="s">
        <v>15</v>
      </c>
      <c r="C98">
        <v>711</v>
      </c>
      <c r="D98" s="173">
        <f t="shared" ref="D98:D100" si="0">C98/12</f>
        <v>59.25</v>
      </c>
      <c r="E98">
        <v>7.6</v>
      </c>
      <c r="F98" s="173">
        <v>2.5</v>
      </c>
      <c r="G98" s="158" t="s">
        <v>36</v>
      </c>
      <c r="H98" s="158" t="s">
        <v>36</v>
      </c>
      <c r="I98">
        <v>24.5</v>
      </c>
      <c r="J98" s="173">
        <v>77.599999999999994</v>
      </c>
    </row>
    <row r="99" spans="2:10" hidden="1" x14ac:dyDescent="0.25">
      <c r="B99" t="s">
        <v>16</v>
      </c>
      <c r="C99">
        <v>353.5</v>
      </c>
      <c r="D99" s="173">
        <f t="shared" si="0"/>
        <v>29.458333333333332</v>
      </c>
      <c r="E99">
        <v>7.3</v>
      </c>
      <c r="F99">
        <v>2.4</v>
      </c>
      <c r="G99" s="158" t="s">
        <v>36</v>
      </c>
      <c r="H99" s="158" t="s">
        <v>36</v>
      </c>
      <c r="I99" s="173">
        <v>23.4</v>
      </c>
      <c r="J99" s="173">
        <v>73.2</v>
      </c>
    </row>
    <row r="100" spans="2:10" hidden="1" x14ac:dyDescent="0.25">
      <c r="B100" s="134" t="s">
        <v>17</v>
      </c>
      <c r="C100" s="134">
        <v>952.9</v>
      </c>
      <c r="D100" s="178">
        <f t="shared" si="0"/>
        <v>79.408333333333331</v>
      </c>
      <c r="E100" s="134">
        <v>6.4</v>
      </c>
      <c r="F100" s="134">
        <v>2.1</v>
      </c>
      <c r="G100" s="161" t="s">
        <v>36</v>
      </c>
      <c r="H100" s="161" t="s">
        <v>36</v>
      </c>
      <c r="I100" s="178">
        <v>24.3</v>
      </c>
      <c r="J100" s="178">
        <v>78.400000000000006</v>
      </c>
    </row>
    <row r="101" spans="2:10" hidden="1" x14ac:dyDescent="0.25">
      <c r="B101" s="214">
        <v>2025</v>
      </c>
      <c r="C101" s="214"/>
      <c r="D101" s="214"/>
      <c r="E101" s="214"/>
      <c r="F101" s="214"/>
      <c r="G101" s="214"/>
      <c r="H101" s="214"/>
      <c r="I101" s="214"/>
      <c r="J101" s="214"/>
    </row>
    <row r="102" spans="2:10" hidden="1" x14ac:dyDescent="0.25">
      <c r="B102" s="159" t="s">
        <v>14</v>
      </c>
      <c r="C102" s="159">
        <v>1384.9</v>
      </c>
      <c r="D102" s="172">
        <f>C102/12</f>
        <v>115.40833333333335</v>
      </c>
      <c r="E102" s="159">
        <v>8.3000000000000007</v>
      </c>
      <c r="F102" s="172">
        <v>2.8</v>
      </c>
      <c r="G102" s="160" t="s">
        <v>36</v>
      </c>
      <c r="H102" s="160" t="s">
        <v>36</v>
      </c>
      <c r="I102" s="172">
        <v>24.5</v>
      </c>
      <c r="J102" s="172">
        <v>80.2</v>
      </c>
    </row>
    <row r="103" spans="2:10" hidden="1" x14ac:dyDescent="0.25">
      <c r="B103" t="s">
        <v>15</v>
      </c>
      <c r="C103">
        <v>1053.5</v>
      </c>
      <c r="D103" s="173">
        <f t="shared" ref="D103:D105" si="1">C103/12</f>
        <v>87.791666666666671</v>
      </c>
      <c r="E103">
        <v>3.6</v>
      </c>
      <c r="F103" s="173">
        <v>2.7</v>
      </c>
      <c r="G103" s="158" t="s">
        <v>36</v>
      </c>
      <c r="H103" s="158" t="s">
        <v>36</v>
      </c>
      <c r="I103" s="173">
        <v>23.9</v>
      </c>
      <c r="J103" s="173">
        <v>81.3</v>
      </c>
    </row>
    <row r="104" spans="2:10" hidden="1" x14ac:dyDescent="0.25">
      <c r="B104" t="s">
        <v>16</v>
      </c>
      <c r="C104">
        <v>423.80000000000007</v>
      </c>
      <c r="D104" s="173">
        <f t="shared" si="1"/>
        <v>35.31666666666667</v>
      </c>
      <c r="E104">
        <v>5.8</v>
      </c>
      <c r="F104">
        <v>2.4</v>
      </c>
      <c r="G104" s="158" t="s">
        <v>36</v>
      </c>
      <c r="H104" s="158" t="s">
        <v>36</v>
      </c>
      <c r="I104" s="173">
        <v>22.7</v>
      </c>
      <c r="J104" s="173">
        <v>79.5</v>
      </c>
    </row>
    <row r="105" spans="2:10" hidden="1" x14ac:dyDescent="0.25">
      <c r="B105" s="134" t="s">
        <v>17</v>
      </c>
      <c r="C105" s="134">
        <v>929.7</v>
      </c>
      <c r="D105" s="178">
        <f t="shared" si="1"/>
        <v>77.475000000000009</v>
      </c>
      <c r="E105" s="134">
        <v>6.2</v>
      </c>
      <c r="F105" s="134">
        <v>1.8</v>
      </c>
      <c r="G105" s="161" t="s">
        <v>36</v>
      </c>
      <c r="H105" s="161" t="s">
        <v>36</v>
      </c>
      <c r="I105" s="178">
        <v>22.2</v>
      </c>
      <c r="J105" s="178">
        <v>77.2</v>
      </c>
    </row>
    <row r="106" spans="2:10" x14ac:dyDescent="0.25">
      <c r="B106" s="196" t="s">
        <v>68</v>
      </c>
      <c r="C106" s="23"/>
      <c r="D106" s="23"/>
      <c r="E106" s="23"/>
      <c r="F106" s="23"/>
      <c r="G106" s="23"/>
    </row>
    <row r="107" spans="2:10" x14ac:dyDescent="0.25">
      <c r="B107" s="197" t="s">
        <v>73</v>
      </c>
      <c r="C107" s="23"/>
      <c r="D107" s="23"/>
      <c r="E107" s="23"/>
      <c r="F107" s="23"/>
      <c r="G107" s="23"/>
    </row>
    <row r="108" spans="2:10" x14ac:dyDescent="0.25">
      <c r="B108" s="11"/>
      <c r="C108" s="23"/>
      <c r="D108" s="23"/>
      <c r="E108" s="23"/>
      <c r="F108" s="23"/>
      <c r="G108" s="23"/>
    </row>
    <row r="109" spans="2:10" x14ac:dyDescent="0.25">
      <c r="B109" s="7"/>
      <c r="C109" s="11"/>
      <c r="D109" s="23"/>
      <c r="E109" s="23"/>
      <c r="F109" s="23"/>
      <c r="G109" s="23"/>
    </row>
    <row r="110" spans="2:10" x14ac:dyDescent="0.25">
      <c r="B110" s="7"/>
      <c r="C110" s="11"/>
      <c r="D110" s="23"/>
      <c r="E110" s="23"/>
      <c r="F110" s="24"/>
      <c r="G110" s="23"/>
    </row>
    <row r="111" spans="2:10" x14ac:dyDescent="0.25">
      <c r="B111" s="7"/>
      <c r="C111" s="11"/>
      <c r="D111" s="23"/>
      <c r="E111" s="23"/>
      <c r="F111" s="23"/>
      <c r="G111" s="23"/>
    </row>
  </sheetData>
  <mergeCells count="21">
    <mergeCell ref="B101:J101"/>
    <mergeCell ref="B2:B4"/>
    <mergeCell ref="C2:D2"/>
    <mergeCell ref="E2:F2"/>
    <mergeCell ref="C3:D3"/>
    <mergeCell ref="E3:F3"/>
    <mergeCell ref="B96:J96"/>
    <mergeCell ref="B91:J91"/>
    <mergeCell ref="B56:J56"/>
    <mergeCell ref="B61:J61"/>
    <mergeCell ref="B26:J26"/>
    <mergeCell ref="B31:J31"/>
    <mergeCell ref="B86:J86"/>
    <mergeCell ref="B81:J81"/>
    <mergeCell ref="B36:J36"/>
    <mergeCell ref="B76:J76"/>
    <mergeCell ref="B41:J41"/>
    <mergeCell ref="B46:J46"/>
    <mergeCell ref="B71:J71"/>
    <mergeCell ref="B66:J66"/>
    <mergeCell ref="B51:J51"/>
  </mergeCells>
  <pageMargins left="0.7" right="0.7" top="0.75" bottom="0.75" header="0.51180555555555496" footer="0.51180555555555496"/>
  <pageSetup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25"/>
  <sheetViews>
    <sheetView tabSelected="1" zoomScaleNormal="100" workbookViewId="0">
      <selection activeCell="P12" sqref="P12"/>
    </sheetView>
  </sheetViews>
  <sheetFormatPr defaultRowHeight="15" x14ac:dyDescent="0.25"/>
  <cols>
    <col min="1" max="1" width="2.5703125" customWidth="1"/>
    <col min="2" max="2" width="9.42578125" customWidth="1"/>
    <col min="3" max="3" width="11.85546875" style="138" customWidth="1"/>
    <col min="4" max="4" width="13.7109375" style="138" customWidth="1"/>
    <col min="5" max="5" width="11.42578125" style="138" customWidth="1"/>
    <col min="6" max="7" width="13.28515625" style="138" customWidth="1"/>
    <col min="8" max="9" width="12.140625" style="138" customWidth="1"/>
    <col min="10" max="10" width="8.5703125" style="138"/>
    <col min="11" max="1027" width="8.5703125"/>
  </cols>
  <sheetData>
    <row r="1" spans="2:9" ht="15" customHeight="1" x14ac:dyDescent="0.25">
      <c r="B1" s="219" t="s">
        <v>72</v>
      </c>
      <c r="C1" s="219"/>
      <c r="D1" s="219"/>
      <c r="E1" s="219"/>
      <c r="F1" s="219"/>
      <c r="G1" s="219"/>
      <c r="H1" s="219"/>
      <c r="I1" s="185"/>
    </row>
    <row r="2" spans="2:9" ht="51" x14ac:dyDescent="0.25">
      <c r="B2" s="25" t="s">
        <v>30</v>
      </c>
      <c r="C2" s="26" t="s">
        <v>57</v>
      </c>
      <c r="D2" s="26" t="s">
        <v>58</v>
      </c>
      <c r="E2" s="26" t="s">
        <v>59</v>
      </c>
      <c r="F2" s="222" t="s">
        <v>60</v>
      </c>
      <c r="G2" s="222"/>
      <c r="H2" s="222" t="s">
        <v>61</v>
      </c>
      <c r="I2" s="222"/>
    </row>
    <row r="3" spans="2:9" x14ac:dyDescent="0.25">
      <c r="B3" s="27">
        <v>2005</v>
      </c>
      <c r="C3" s="136">
        <v>2823.8</v>
      </c>
      <c r="D3" s="137">
        <v>2872.4</v>
      </c>
      <c r="E3" s="137">
        <v>235.316666666667</v>
      </c>
      <c r="F3" s="137">
        <v>87.9</v>
      </c>
      <c r="G3" s="136" t="s">
        <v>74</v>
      </c>
      <c r="H3" s="137">
        <v>297.89999999999998</v>
      </c>
      <c r="I3" s="136" t="s">
        <v>82</v>
      </c>
    </row>
    <row r="4" spans="2:9" x14ac:dyDescent="0.25">
      <c r="B4" s="27">
        <v>2006</v>
      </c>
      <c r="C4" s="136">
        <v>3497.2</v>
      </c>
      <c r="D4" s="137">
        <v>2872.4</v>
      </c>
      <c r="E4" s="137">
        <v>291.433333333333</v>
      </c>
      <c r="F4" s="137">
        <v>50.8</v>
      </c>
      <c r="G4" s="136" t="s">
        <v>75</v>
      </c>
      <c r="H4" s="137">
        <v>779.4</v>
      </c>
      <c r="I4" s="136" t="s">
        <v>83</v>
      </c>
    </row>
    <row r="5" spans="2:9" x14ac:dyDescent="0.25">
      <c r="B5" s="27">
        <v>2007</v>
      </c>
      <c r="C5" s="136">
        <v>3663.3</v>
      </c>
      <c r="D5" s="137">
        <v>2872.4</v>
      </c>
      <c r="E5" s="137">
        <v>305.27499999999998</v>
      </c>
      <c r="F5" s="137">
        <v>83.9</v>
      </c>
      <c r="G5" s="136" t="s">
        <v>76</v>
      </c>
      <c r="H5" s="137">
        <v>609</v>
      </c>
      <c r="I5" s="136" t="s">
        <v>78</v>
      </c>
    </row>
    <row r="6" spans="2:9" x14ac:dyDescent="0.25">
      <c r="B6" s="27">
        <v>2008</v>
      </c>
      <c r="C6" s="136">
        <v>3080.9</v>
      </c>
      <c r="D6" s="137">
        <v>2872.4</v>
      </c>
      <c r="E6" s="137">
        <v>256.74166666666702</v>
      </c>
      <c r="F6" s="137">
        <v>216</v>
      </c>
      <c r="G6" s="136" t="s">
        <v>74</v>
      </c>
      <c r="H6" s="137">
        <v>709.3</v>
      </c>
      <c r="I6" s="136" t="s">
        <v>83</v>
      </c>
    </row>
    <row r="7" spans="2:9" x14ac:dyDescent="0.25">
      <c r="B7" s="27">
        <v>2009</v>
      </c>
      <c r="C7" s="137">
        <v>2354</v>
      </c>
      <c r="D7" s="137">
        <v>2872.4</v>
      </c>
      <c r="E7" s="137">
        <v>196.166666666667</v>
      </c>
      <c r="F7" s="137">
        <v>123.9</v>
      </c>
      <c r="G7" s="136" t="s">
        <v>77</v>
      </c>
      <c r="H7" s="137">
        <v>383.3</v>
      </c>
      <c r="I7" s="136" t="s">
        <v>83</v>
      </c>
    </row>
    <row r="8" spans="2:9" x14ac:dyDescent="0.25">
      <c r="B8" s="27">
        <v>2010</v>
      </c>
      <c r="C8" s="137">
        <v>2889</v>
      </c>
      <c r="D8" s="137">
        <v>2872.4</v>
      </c>
      <c r="E8" s="137">
        <v>240.75</v>
      </c>
      <c r="F8" s="137">
        <v>86.4</v>
      </c>
      <c r="G8" s="136" t="s">
        <v>78</v>
      </c>
      <c r="H8" s="137">
        <v>409.2</v>
      </c>
      <c r="I8" s="136" t="s">
        <v>82</v>
      </c>
    </row>
    <row r="9" spans="2:9" x14ac:dyDescent="0.25">
      <c r="B9" s="27">
        <v>2011</v>
      </c>
      <c r="C9" s="136">
        <v>3369.7</v>
      </c>
      <c r="D9" s="137">
        <v>2872.4</v>
      </c>
      <c r="E9" s="137">
        <v>280.808333333333</v>
      </c>
      <c r="F9" s="137">
        <v>58.2</v>
      </c>
      <c r="G9" s="136" t="s">
        <v>75</v>
      </c>
      <c r="H9" s="137">
        <v>966.1</v>
      </c>
      <c r="I9" s="136" t="s">
        <v>83</v>
      </c>
    </row>
    <row r="10" spans="2:9" x14ac:dyDescent="0.25">
      <c r="B10" s="27">
        <v>2012</v>
      </c>
      <c r="C10" s="136">
        <v>2351.5</v>
      </c>
      <c r="D10" s="137">
        <v>2872.4</v>
      </c>
      <c r="E10" s="137">
        <v>195.958333333333</v>
      </c>
      <c r="F10" s="137">
        <v>45.9</v>
      </c>
      <c r="G10" s="136" t="s">
        <v>74</v>
      </c>
      <c r="H10" s="137">
        <v>449</v>
      </c>
      <c r="I10" s="136" t="s">
        <v>83</v>
      </c>
    </row>
    <row r="11" spans="2:9" x14ac:dyDescent="0.25">
      <c r="B11" s="27">
        <v>2013</v>
      </c>
      <c r="C11" s="136">
        <v>3368.6</v>
      </c>
      <c r="D11" s="137">
        <v>2872.4</v>
      </c>
      <c r="E11" s="137">
        <v>280.71666666666698</v>
      </c>
      <c r="F11" s="137">
        <v>120.8</v>
      </c>
      <c r="G11" s="136" t="s">
        <v>79</v>
      </c>
      <c r="H11" s="137">
        <v>811.8</v>
      </c>
      <c r="I11" s="136" t="s">
        <v>83</v>
      </c>
    </row>
    <row r="12" spans="2:9" x14ac:dyDescent="0.25">
      <c r="B12" s="27">
        <v>2014</v>
      </c>
      <c r="C12" s="136">
        <v>3301.9</v>
      </c>
      <c r="D12" s="137">
        <v>2872.4</v>
      </c>
      <c r="E12" s="136">
        <v>275.2</v>
      </c>
      <c r="F12" s="137">
        <v>46.8</v>
      </c>
      <c r="G12" s="136" t="s">
        <v>80</v>
      </c>
      <c r="H12" s="137">
        <v>965.1</v>
      </c>
      <c r="I12" s="136" t="s">
        <v>83</v>
      </c>
    </row>
    <row r="13" spans="2:9" x14ac:dyDescent="0.25">
      <c r="B13" s="27">
        <v>2015</v>
      </c>
      <c r="C13" s="136">
        <v>2879.7</v>
      </c>
      <c r="D13" s="137">
        <v>2872.4</v>
      </c>
      <c r="E13" s="136">
        <v>240</v>
      </c>
      <c r="F13" s="137">
        <v>4.5999999999999996</v>
      </c>
      <c r="G13" s="136" t="s">
        <v>81</v>
      </c>
      <c r="H13" s="137">
        <v>713.2</v>
      </c>
      <c r="I13" s="136" t="s">
        <v>82</v>
      </c>
    </row>
    <row r="14" spans="2:9" x14ac:dyDescent="0.25">
      <c r="B14" s="27">
        <v>2016</v>
      </c>
      <c r="C14" s="136">
        <v>2894.2</v>
      </c>
      <c r="D14" s="137">
        <v>2872.4</v>
      </c>
      <c r="E14" s="136">
        <v>241.2</v>
      </c>
      <c r="F14" s="137">
        <v>24.6</v>
      </c>
      <c r="G14" s="136" t="s">
        <v>81</v>
      </c>
      <c r="H14" s="137">
        <v>650</v>
      </c>
      <c r="I14" s="136" t="s">
        <v>76</v>
      </c>
    </row>
    <row r="15" spans="2:9" x14ac:dyDescent="0.25">
      <c r="B15" s="27">
        <v>2017</v>
      </c>
      <c r="C15" s="136">
        <v>3983.1</v>
      </c>
      <c r="D15" s="137">
        <v>2872.4</v>
      </c>
      <c r="E15" s="136">
        <v>331.9</v>
      </c>
      <c r="F15" s="137">
        <v>90.6</v>
      </c>
      <c r="G15" s="136" t="s">
        <v>77</v>
      </c>
      <c r="H15" s="137">
        <v>882.2</v>
      </c>
      <c r="I15" s="136" t="s">
        <v>84</v>
      </c>
    </row>
    <row r="16" spans="2:9" x14ac:dyDescent="0.25">
      <c r="B16" s="27">
        <v>2018</v>
      </c>
      <c r="C16" s="136">
        <v>3479.7</v>
      </c>
      <c r="D16" s="137">
        <v>2872.4</v>
      </c>
      <c r="E16" s="136">
        <v>290</v>
      </c>
      <c r="F16" s="137">
        <v>74</v>
      </c>
      <c r="G16" s="136" t="s">
        <v>74</v>
      </c>
      <c r="H16" s="137">
        <v>895</v>
      </c>
      <c r="I16" s="136" t="s">
        <v>85</v>
      </c>
    </row>
    <row r="17" spans="2:9" x14ac:dyDescent="0.25">
      <c r="B17" s="27">
        <v>2019</v>
      </c>
      <c r="C17" s="136">
        <v>2911.6</v>
      </c>
      <c r="D17" s="137">
        <v>2872.4</v>
      </c>
      <c r="E17" s="136">
        <v>242.6</v>
      </c>
      <c r="F17" s="137">
        <v>46.9</v>
      </c>
      <c r="G17" s="136" t="s">
        <v>74</v>
      </c>
      <c r="H17" s="137">
        <v>554</v>
      </c>
      <c r="I17" s="136" t="s">
        <v>85</v>
      </c>
    </row>
    <row r="18" spans="2:9" x14ac:dyDescent="0.25">
      <c r="B18" s="27">
        <v>2020</v>
      </c>
      <c r="C18" s="136">
        <v>4170.8</v>
      </c>
      <c r="D18" s="137">
        <v>2872.4</v>
      </c>
      <c r="E18" s="136">
        <v>347.6</v>
      </c>
      <c r="F18" s="137">
        <v>88.7</v>
      </c>
      <c r="G18" s="136" t="s">
        <v>74</v>
      </c>
      <c r="H18" s="137">
        <v>922.7</v>
      </c>
      <c r="I18" s="136" t="s">
        <v>85</v>
      </c>
    </row>
    <row r="19" spans="2:9" x14ac:dyDescent="0.25">
      <c r="B19" s="27">
        <v>2021</v>
      </c>
      <c r="C19" s="138">
        <v>2977</v>
      </c>
      <c r="D19" s="137">
        <v>2872.4</v>
      </c>
      <c r="E19" s="139">
        <f>C19/12</f>
        <v>248.08333333333334</v>
      </c>
      <c r="F19" s="139">
        <v>66.599999999999994</v>
      </c>
      <c r="G19" s="138" t="s">
        <v>77</v>
      </c>
      <c r="H19" s="139">
        <v>635.1</v>
      </c>
      <c r="I19" s="138" t="s">
        <v>83</v>
      </c>
    </row>
    <row r="20" spans="2:9" x14ac:dyDescent="0.25">
      <c r="B20" s="27">
        <v>2022</v>
      </c>
      <c r="C20" s="138">
        <v>3013.8</v>
      </c>
      <c r="D20" s="137">
        <v>2872.4</v>
      </c>
      <c r="E20" s="139">
        <f>C20/12</f>
        <v>251.15</v>
      </c>
      <c r="F20" s="139">
        <v>121.1</v>
      </c>
      <c r="G20" s="138" t="s">
        <v>77</v>
      </c>
      <c r="H20" s="139">
        <v>761.7</v>
      </c>
      <c r="I20" s="138" t="s">
        <v>85</v>
      </c>
    </row>
    <row r="21" spans="2:9" x14ac:dyDescent="0.25">
      <c r="B21" s="27">
        <v>2023</v>
      </c>
      <c r="C21" s="138">
        <v>2716</v>
      </c>
      <c r="D21" s="137">
        <v>2872.4</v>
      </c>
      <c r="E21" s="139">
        <v>226.3</v>
      </c>
      <c r="F21" s="139">
        <v>29</v>
      </c>
      <c r="G21" s="138" t="s">
        <v>77</v>
      </c>
      <c r="H21" s="139">
        <v>506.5</v>
      </c>
      <c r="I21" s="138" t="s">
        <v>83</v>
      </c>
    </row>
    <row r="22" spans="2:9" x14ac:dyDescent="0.25">
      <c r="B22" s="27">
        <v>2024</v>
      </c>
      <c r="C22" s="138">
        <v>2852.1</v>
      </c>
      <c r="D22" s="137">
        <v>2872.4</v>
      </c>
      <c r="E22" s="138">
        <v>237.7</v>
      </c>
      <c r="F22" s="139">
        <v>51.4</v>
      </c>
      <c r="G22" s="138" t="s">
        <v>74</v>
      </c>
      <c r="H22" s="139">
        <v>437.6</v>
      </c>
      <c r="I22" s="138" t="s">
        <v>82</v>
      </c>
    </row>
    <row r="23" spans="2:9" x14ac:dyDescent="0.25">
      <c r="B23" s="179">
        <v>2025</v>
      </c>
      <c r="C23" s="180">
        <v>3791.9</v>
      </c>
      <c r="D23" s="181">
        <v>2872.4</v>
      </c>
      <c r="E23" s="180">
        <v>292.7</v>
      </c>
      <c r="F23" s="223">
        <v>124.1</v>
      </c>
      <c r="G23" s="180" t="s">
        <v>77</v>
      </c>
      <c r="H23" s="223">
        <v>564.6</v>
      </c>
      <c r="I23" s="180" t="s">
        <v>84</v>
      </c>
    </row>
    <row r="24" spans="2:9" x14ac:dyDescent="0.25">
      <c r="B24" s="220" t="s">
        <v>64</v>
      </c>
      <c r="C24" s="221"/>
      <c r="D24" s="221"/>
      <c r="E24" s="221"/>
      <c r="F24" s="221"/>
      <c r="G24" s="221"/>
      <c r="H24" s="221"/>
      <c r="I24" s="186"/>
    </row>
    <row r="25" spans="2:9" ht="17.25" customHeight="1" x14ac:dyDescent="0.25">
      <c r="B25" s="224" t="s">
        <v>65</v>
      </c>
      <c r="C25" s="224"/>
      <c r="D25" s="224"/>
      <c r="E25" s="224"/>
      <c r="F25" s="224"/>
      <c r="G25" s="224"/>
      <c r="H25" s="224"/>
      <c r="I25" s="224"/>
    </row>
  </sheetData>
  <mergeCells count="5">
    <mergeCell ref="B1:H1"/>
    <mergeCell ref="B24:H24"/>
    <mergeCell ref="F2:G2"/>
    <mergeCell ref="H2:I2"/>
    <mergeCell ref="B25:I25"/>
  </mergeCells>
  <pageMargins left="0.7" right="0.7" top="0.75" bottom="0.75" header="0.51180555555555496" footer="0.51180555555555496"/>
  <pageSetup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C1</vt:lpstr>
      <vt:lpstr>C2</vt:lpstr>
      <vt:lpstr>C3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Tausulu Vaai-Reupena</dc:creator>
  <cp:lastModifiedBy>Tausulu Vaai-Reupena</cp:lastModifiedBy>
  <cp:revision>1</cp:revision>
  <cp:lastPrinted>2026-06-08T21:03:26Z</cp:lastPrinted>
  <dcterms:created xsi:type="dcterms:W3CDTF">2017-10-12T22:45:43Z</dcterms:created>
  <dcterms:modified xsi:type="dcterms:W3CDTF">2026-06-22T01:39:42Z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