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510" yWindow="-240" windowWidth="19440" windowHeight="12090" tabRatio="750" firstSheet="1" activeTab="11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.9" sheetId="38" r:id="rId13"/>
  </sheets>
  <externalReferences>
    <externalReference r:id="rId14"/>
    <externalReference r:id="rId15"/>
  </externalReference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1a'!$A$1:$Q$59</definedName>
    <definedName name="_xlnm.Print_Area" localSheetId="1">'Tab 1b'!$A$1:$R$59</definedName>
    <definedName name="_xlnm.Print_Area" localSheetId="2">'Tab 2a'!$A$1:$Q$54</definedName>
    <definedName name="_xlnm.Print_Area" localSheetId="3">'Tab 2b'!$A$1:$Q$54</definedName>
    <definedName name="_xlnm.Print_Area" localSheetId="4">'Tab 3a'!$A$1:$Q$53</definedName>
    <definedName name="_xlnm.Print_Area" localSheetId="5">'Tab 3b'!$A$1:$Q$53</definedName>
    <definedName name="_xlnm.Print_Area" localSheetId="6">'Tab 4'!$A$1:$Q$59</definedName>
    <definedName name="_xlnm.Print_Area" localSheetId="7">'Tab 5'!$A$1:$U$57</definedName>
    <definedName name="_xlnm.Print_Area" localSheetId="8">'Tab 6'!$A$1:$Q$32</definedName>
    <definedName name="_xlnm.Print_Area" localSheetId="9">'Tab 7'!$A$1:$R$29</definedName>
    <definedName name="_xlnm.Print_Area" localSheetId="10">'Tab 7.'!$A$1:$F$32</definedName>
    <definedName name="_xlnm.Print_Area" localSheetId="11">'Tab 8'!$B$1:$G$48</definedName>
    <definedName name="tblTitles_English_ISICRev4">#REF!</definedName>
  </definedNames>
  <calcPr calcId="145621"/>
</workbook>
</file>

<file path=xl/calcChain.xml><?xml version="1.0" encoding="utf-8"?>
<calcChain xmlns="http://schemas.openxmlformats.org/spreadsheetml/2006/main">
  <c r="W23" i="38" l="1"/>
  <c r="X23" i="38"/>
  <c r="Y23" i="38"/>
  <c r="Z23" i="38"/>
  <c r="AF23" i="38"/>
  <c r="AG23" i="38"/>
  <c r="AH23" i="38"/>
  <c r="AI23" i="38"/>
  <c r="W24" i="38"/>
  <c r="X24" i="38"/>
  <c r="Y24" i="38"/>
  <c r="Z24" i="38"/>
  <c r="AF24" i="38"/>
  <c r="AG24" i="38"/>
  <c r="AH24" i="38"/>
  <c r="AI24" i="38"/>
  <c r="W25" i="38"/>
  <c r="X25" i="38"/>
  <c r="Y25" i="38"/>
  <c r="Z25" i="38"/>
  <c r="AF25" i="38"/>
  <c r="AG25" i="38"/>
  <c r="AH25" i="38"/>
  <c r="AI25" i="38"/>
  <c r="W26" i="38"/>
  <c r="X26" i="38"/>
  <c r="Y26" i="38"/>
  <c r="Z26" i="38"/>
  <c r="AF26" i="38"/>
  <c r="AG26" i="38"/>
  <c r="AH26" i="38"/>
  <c r="AI26" i="38"/>
  <c r="W27" i="38"/>
  <c r="X27" i="38"/>
  <c r="Y27" i="38"/>
  <c r="Z27" i="38"/>
  <c r="AF27" i="38"/>
  <c r="AG27" i="38"/>
  <c r="AH27" i="38"/>
  <c r="AI27" i="38"/>
  <c r="W28" i="38"/>
  <c r="X28" i="38"/>
  <c r="Y28" i="38"/>
  <c r="Z28" i="38"/>
  <c r="AF28" i="38"/>
  <c r="AG28" i="38"/>
  <c r="AH28" i="38"/>
  <c r="AI28" i="38"/>
  <c r="W29" i="38"/>
  <c r="X29" i="38"/>
  <c r="Y29" i="38"/>
  <c r="Z29" i="38"/>
  <c r="AF29" i="38"/>
  <c r="AG29" i="38"/>
  <c r="AH29" i="38"/>
  <c r="AI29" i="38"/>
  <c r="W30" i="38"/>
  <c r="X30" i="38"/>
  <c r="Y30" i="38"/>
  <c r="Z30" i="38"/>
  <c r="AF30" i="38"/>
  <c r="AG30" i="38"/>
  <c r="AH30" i="38"/>
  <c r="AI30" i="38"/>
  <c r="W31" i="38"/>
  <c r="X31" i="38"/>
  <c r="Y31" i="38"/>
  <c r="Z31" i="38"/>
  <c r="AF31" i="38"/>
  <c r="AG31" i="38"/>
  <c r="AH31" i="38"/>
  <c r="AI31" i="38"/>
  <c r="W32" i="38"/>
  <c r="X32" i="38"/>
  <c r="Y32" i="38"/>
  <c r="Z32" i="38"/>
  <c r="AF32" i="38"/>
  <c r="AG32" i="38"/>
  <c r="AH32" i="38"/>
  <c r="AI32" i="38"/>
  <c r="W33" i="38"/>
  <c r="X33" i="38"/>
  <c r="Y33" i="38"/>
  <c r="Z33" i="38"/>
  <c r="AF33" i="38"/>
  <c r="AG33" i="38"/>
  <c r="AH33" i="38"/>
  <c r="AI33" i="38"/>
  <c r="W34" i="38"/>
  <c r="X34" i="38"/>
  <c r="Y34" i="38"/>
  <c r="Z34" i="38"/>
  <c r="AF34" i="38"/>
  <c r="AG34" i="38"/>
  <c r="AH34" i="38"/>
  <c r="AI34" i="38"/>
  <c r="W35" i="38"/>
  <c r="X35" i="38"/>
  <c r="Y35" i="38"/>
  <c r="Z35" i="38"/>
  <c r="AF35" i="38"/>
  <c r="AG35" i="38"/>
  <c r="AH35" i="38"/>
  <c r="AI35" i="38"/>
  <c r="W36" i="38"/>
  <c r="X36" i="38"/>
  <c r="Y36" i="38"/>
  <c r="Z36" i="38"/>
  <c r="AF36" i="38"/>
  <c r="AG36" i="38"/>
  <c r="AH36" i="38"/>
  <c r="AI36" i="38"/>
  <c r="W37" i="38"/>
  <c r="X37" i="38"/>
  <c r="Y37" i="38"/>
  <c r="Z37" i="38"/>
  <c r="AF37" i="38"/>
  <c r="AG37" i="38"/>
  <c r="AH37" i="38"/>
  <c r="AI37" i="38"/>
  <c r="W38" i="38"/>
  <c r="X38" i="38"/>
  <c r="Y38" i="38"/>
  <c r="Z38" i="38"/>
  <c r="AF38" i="38"/>
  <c r="AG38" i="38"/>
  <c r="AH38" i="38"/>
  <c r="AI38" i="38"/>
  <c r="N23" i="38"/>
  <c r="O23" i="38"/>
  <c r="P23" i="38"/>
  <c r="Q23" i="38"/>
  <c r="N24" i="38"/>
  <c r="O24" i="38"/>
  <c r="P24" i="38"/>
  <c r="Q24" i="38"/>
  <c r="N25" i="38"/>
  <c r="O25" i="38"/>
  <c r="P25" i="38"/>
  <c r="Q25" i="38"/>
  <c r="N26" i="38"/>
  <c r="O26" i="38"/>
  <c r="P26" i="38"/>
  <c r="Q26" i="38"/>
  <c r="N27" i="38"/>
  <c r="O27" i="38"/>
  <c r="P27" i="38"/>
  <c r="Q27" i="38"/>
  <c r="N28" i="38"/>
  <c r="O28" i="38"/>
  <c r="P28" i="38"/>
  <c r="Q28" i="38"/>
  <c r="N29" i="38"/>
  <c r="O29" i="38"/>
  <c r="P29" i="38"/>
  <c r="Q29" i="38"/>
  <c r="N30" i="38"/>
  <c r="O30" i="38"/>
  <c r="P30" i="38"/>
  <c r="Q30" i="38"/>
  <c r="N31" i="38"/>
  <c r="O31" i="38"/>
  <c r="P31" i="38"/>
  <c r="Q31" i="38"/>
  <c r="N32" i="38"/>
  <c r="O32" i="38"/>
  <c r="P32" i="38"/>
  <c r="Q32" i="38"/>
  <c r="N33" i="38"/>
  <c r="O33" i="38"/>
  <c r="P33" i="38"/>
  <c r="Q33" i="38"/>
  <c r="N34" i="38"/>
  <c r="O34" i="38"/>
  <c r="P34" i="38"/>
  <c r="Q34" i="38"/>
  <c r="N35" i="38"/>
  <c r="O35" i="38"/>
  <c r="P35" i="38"/>
  <c r="Q35" i="38"/>
  <c r="N36" i="38"/>
  <c r="O36" i="38"/>
  <c r="P36" i="38"/>
  <c r="Q36" i="38"/>
  <c r="N37" i="38"/>
  <c r="O37" i="38"/>
  <c r="P37" i="38"/>
  <c r="Q37" i="38"/>
  <c r="N38" i="38"/>
  <c r="O38" i="38"/>
  <c r="P38" i="38"/>
  <c r="Q38" i="38"/>
  <c r="B37" i="38"/>
  <c r="B36" i="38"/>
  <c r="B35" i="38"/>
  <c r="B34" i="38"/>
  <c r="B33" i="38"/>
  <c r="B32" i="38"/>
  <c r="B31" i="38"/>
  <c r="B30" i="38"/>
  <c r="B29" i="38"/>
  <c r="B28" i="38"/>
  <c r="B27" i="38"/>
  <c r="B26" i="38"/>
  <c r="B25" i="38"/>
  <c r="B24" i="38"/>
  <c r="B23" i="38"/>
  <c r="B5" i="38"/>
  <c r="E5" i="38"/>
  <c r="F5" i="38"/>
  <c r="G5" i="38"/>
  <c r="H5" i="38"/>
  <c r="Q5" i="38" s="1"/>
  <c r="N5" i="38"/>
  <c r="O5" i="38"/>
  <c r="P5" i="38"/>
  <c r="AF5" i="38"/>
  <c r="AH5" i="38"/>
  <c r="B6" i="38"/>
  <c r="E6" i="38"/>
  <c r="F6" i="38"/>
  <c r="G6" i="38"/>
  <c r="P6" i="38" s="1"/>
  <c r="H6" i="38"/>
  <c r="Q6" i="38" s="1"/>
  <c r="N6" i="38"/>
  <c r="O6" i="38"/>
  <c r="AF6" i="38"/>
  <c r="B7" i="38"/>
  <c r="E7" i="38"/>
  <c r="F7" i="38"/>
  <c r="O7" i="38" s="1"/>
  <c r="G7" i="38"/>
  <c r="P7" i="38" s="1"/>
  <c r="H7" i="38"/>
  <c r="Q7" i="38" s="1"/>
  <c r="N7" i="38"/>
  <c r="Y7" i="38"/>
  <c r="Z7" i="38"/>
  <c r="AF7" i="38"/>
  <c r="B8" i="38"/>
  <c r="E8" i="38"/>
  <c r="N8" i="38" s="1"/>
  <c r="F8" i="38"/>
  <c r="O8" i="38" s="1"/>
  <c r="G8" i="38"/>
  <c r="Y8" i="38" s="1"/>
  <c r="H8" i="38"/>
  <c r="Z8" i="38" s="1"/>
  <c r="X8" i="38"/>
  <c r="B9" i="38"/>
  <c r="E9" i="38"/>
  <c r="N9" i="38" s="1"/>
  <c r="F9" i="38"/>
  <c r="O9" i="38" s="1"/>
  <c r="G9" i="38"/>
  <c r="Y9" i="38" s="1"/>
  <c r="H9" i="38"/>
  <c r="B10" i="38"/>
  <c r="E10" i="38"/>
  <c r="W10" i="38" s="1"/>
  <c r="F10" i="38"/>
  <c r="X10" i="38" s="1"/>
  <c r="G10" i="38"/>
  <c r="H10" i="38"/>
  <c r="Q10" i="38"/>
  <c r="AI10" i="38"/>
  <c r="B11" i="38"/>
  <c r="E11" i="38"/>
  <c r="N11" i="38" s="1"/>
  <c r="F11" i="38"/>
  <c r="O11" i="38" s="1"/>
  <c r="G11" i="38"/>
  <c r="H11" i="38"/>
  <c r="P11" i="38"/>
  <c r="Q11" i="38"/>
  <c r="AH11" i="38"/>
  <c r="AI11" i="38"/>
  <c r="B12" i="38"/>
  <c r="E12" i="38"/>
  <c r="N12" i="38" s="1"/>
  <c r="F12" i="38"/>
  <c r="G12" i="38"/>
  <c r="H12" i="38"/>
  <c r="O12" i="38"/>
  <c r="P12" i="38"/>
  <c r="Q12" i="38"/>
  <c r="AH12" i="38"/>
  <c r="AI12" i="38"/>
  <c r="B13" i="38"/>
  <c r="E13" i="38"/>
  <c r="F13" i="38"/>
  <c r="G13" i="38"/>
  <c r="H13" i="38"/>
  <c r="N13" i="38"/>
  <c r="O13" i="38"/>
  <c r="P13" i="38"/>
  <c r="Q13" i="38"/>
  <c r="AF13" i="38"/>
  <c r="AH13" i="38"/>
  <c r="B14" i="38"/>
  <c r="E14" i="38"/>
  <c r="F14" i="38"/>
  <c r="G14" i="38"/>
  <c r="H14" i="38"/>
  <c r="Q14" i="38" s="1"/>
  <c r="N14" i="38"/>
  <c r="O14" i="38"/>
  <c r="P14" i="38"/>
  <c r="AF14" i="38"/>
  <c r="B15" i="38"/>
  <c r="E15" i="38"/>
  <c r="F15" i="38"/>
  <c r="G15" i="38"/>
  <c r="P15" i="38" s="1"/>
  <c r="H15" i="38"/>
  <c r="AI15" i="38" s="1"/>
  <c r="N15" i="38"/>
  <c r="O15" i="38"/>
  <c r="AF15" i="38"/>
  <c r="B16" i="38"/>
  <c r="E16" i="38"/>
  <c r="F16" i="38"/>
  <c r="X16" i="38" s="1"/>
  <c r="G16" i="38"/>
  <c r="Y16" i="38" s="1"/>
  <c r="H16" i="38"/>
  <c r="Z16" i="38" s="1"/>
  <c r="N16" i="38"/>
  <c r="AF16" i="38"/>
  <c r="B17" i="38"/>
  <c r="E17" i="38"/>
  <c r="N17" i="38" s="1"/>
  <c r="F17" i="38"/>
  <c r="O17" i="38" s="1"/>
  <c r="G17" i="38"/>
  <c r="P17" i="38" s="1"/>
  <c r="H17" i="38"/>
  <c r="Q17" i="38" s="1"/>
  <c r="B18" i="38"/>
  <c r="E18" i="38"/>
  <c r="N18" i="38" s="1"/>
  <c r="F18" i="38"/>
  <c r="X18" i="38" s="1"/>
  <c r="G18" i="38"/>
  <c r="P18" i="38" s="1"/>
  <c r="H18" i="38"/>
  <c r="Q18" i="38"/>
  <c r="Y18" i="38"/>
  <c r="AI18" i="38"/>
  <c r="B19" i="38"/>
  <c r="E19" i="38"/>
  <c r="W12" i="38" s="1"/>
  <c r="F19" i="38"/>
  <c r="X11" i="38" s="1"/>
  <c r="G19" i="38"/>
  <c r="Y10" i="38" s="1"/>
  <c r="H19" i="38"/>
  <c r="Z9" i="38" s="1"/>
  <c r="P19" i="38"/>
  <c r="Q19" i="38"/>
  <c r="X19" i="38"/>
  <c r="Y19" i="38"/>
  <c r="AH19" i="38"/>
  <c r="AI19" i="38"/>
  <c r="E20" i="38"/>
  <c r="W20" i="38" s="1"/>
  <c r="F20" i="38"/>
  <c r="O20" i="38" s="1"/>
  <c r="G20" i="38"/>
  <c r="H20" i="38"/>
  <c r="Z20" i="38" s="1"/>
  <c r="P20" i="38"/>
  <c r="Q20" i="38"/>
  <c r="X20" i="38"/>
  <c r="Y20" i="38"/>
  <c r="AH20" i="38"/>
  <c r="AI20" i="38"/>
  <c r="Y17" i="38" l="1"/>
  <c r="W11" i="38"/>
  <c r="X9" i="38"/>
  <c r="AG5" i="38"/>
  <c r="W9" i="38"/>
  <c r="Z6" i="38"/>
  <c r="AG20" i="38"/>
  <c r="AG19" i="38"/>
  <c r="O19" i="38"/>
  <c r="AH18" i="38"/>
  <c r="AI17" i="38"/>
  <c r="W16" i="38"/>
  <c r="X15" i="38"/>
  <c r="Y14" i="38"/>
  <c r="Z13" i="38"/>
  <c r="AF12" i="38"/>
  <c r="AG11" i="38"/>
  <c r="AH10" i="38"/>
  <c r="P10" i="38"/>
  <c r="AI9" i="38"/>
  <c r="Q9" i="38"/>
  <c r="W8" i="38"/>
  <c r="X7" i="38"/>
  <c r="Y6" i="38"/>
  <c r="Z5" i="38"/>
  <c r="AF20" i="38"/>
  <c r="N20" i="38"/>
  <c r="AF19" i="38"/>
  <c r="N19" i="38"/>
  <c r="AG18" i="38"/>
  <c r="O18" i="38"/>
  <c r="AH17" i="38"/>
  <c r="AI16" i="38"/>
  <c r="Q16" i="38"/>
  <c r="W15" i="38"/>
  <c r="X14" i="38"/>
  <c r="Y13" i="38"/>
  <c r="Z12" i="38"/>
  <c r="AF11" i="38"/>
  <c r="AG10" i="38"/>
  <c r="O10" i="38"/>
  <c r="AH9" i="38"/>
  <c r="P9" i="38"/>
  <c r="AI8" i="38"/>
  <c r="Q8" i="38"/>
  <c r="W7" i="38"/>
  <c r="X6" i="38"/>
  <c r="Y5" i="38"/>
  <c r="W18" i="38"/>
  <c r="Z15" i="38"/>
  <c r="AG13" i="38"/>
  <c r="Y15" i="38"/>
  <c r="Z14" i="38"/>
  <c r="AG12" i="38"/>
  <c r="AG17" i="38"/>
  <c r="AH16" i="38"/>
  <c r="P16" i="38"/>
  <c r="Q15" i="38"/>
  <c r="W14" i="38"/>
  <c r="X13" i="38"/>
  <c r="Y12" i="38"/>
  <c r="Z11" i="38"/>
  <c r="AF10" i="38"/>
  <c r="N10" i="38"/>
  <c r="AG9" i="38"/>
  <c r="AH8" i="38"/>
  <c r="P8" i="38"/>
  <c r="AI7" i="38"/>
  <c r="W6" i="38"/>
  <c r="X5" i="38"/>
  <c r="AG6" i="38"/>
  <c r="X17" i="38"/>
  <c r="W17" i="38"/>
  <c r="Z19" i="38"/>
  <c r="AF18" i="38"/>
  <c r="Z18" i="38"/>
  <c r="AF17" i="38"/>
  <c r="AG16" i="38"/>
  <c r="O16" i="38"/>
  <c r="AH15" i="38"/>
  <c r="AI14" i="38"/>
  <c r="W13" i="38"/>
  <c r="X12" i="38"/>
  <c r="Y11" i="38"/>
  <c r="Z10" i="38"/>
  <c r="AF9" i="38"/>
  <c r="AG8" i="38"/>
  <c r="AH7" i="38"/>
  <c r="AI6" i="38"/>
  <c r="W5" i="38"/>
  <c r="W19" i="38"/>
  <c r="AG14" i="38"/>
  <c r="Z17" i="38"/>
  <c r="AG15" i="38"/>
  <c r="AH14" i="38"/>
  <c r="AI13" i="38"/>
  <c r="AF8" i="38"/>
  <c r="AG7" i="38"/>
  <c r="AH6" i="38"/>
  <c r="AI5" i="38"/>
  <c r="H36" i="38" l="1"/>
  <c r="G36" i="38"/>
  <c r="F36" i="38"/>
  <c r="E36" i="38"/>
  <c r="H35" i="38"/>
  <c r="G35" i="38"/>
  <c r="F35" i="38"/>
  <c r="E35" i="38"/>
  <c r="H33" i="38"/>
  <c r="G33" i="38"/>
  <c r="F33" i="38"/>
  <c r="E33" i="38"/>
  <c r="H32" i="38"/>
  <c r="G32" i="38"/>
  <c r="F32" i="38"/>
  <c r="E32" i="38"/>
  <c r="H31" i="38"/>
  <c r="G31" i="38"/>
  <c r="F31" i="38"/>
  <c r="E31" i="38"/>
  <c r="H30" i="38"/>
  <c r="G30" i="38"/>
  <c r="F30" i="38"/>
  <c r="E30" i="38"/>
  <c r="H29" i="38"/>
  <c r="G29" i="38"/>
  <c r="F29" i="38"/>
  <c r="E29" i="38"/>
  <c r="H26" i="38"/>
  <c r="G26" i="38"/>
  <c r="F26" i="38"/>
  <c r="E26" i="38"/>
  <c r="H22" i="38"/>
  <c r="G22" i="38"/>
  <c r="F22" i="38"/>
  <c r="E22" i="38"/>
  <c r="H21" i="38"/>
  <c r="G21" i="38"/>
  <c r="F21" i="38"/>
  <c r="E21" i="38"/>
  <c r="F23" i="38" l="1"/>
  <c r="G23" i="38"/>
  <c r="E23" i="38"/>
  <c r="F34" i="38"/>
  <c r="E34" i="38"/>
  <c r="G34" i="38"/>
  <c r="H34" i="38" l="1"/>
  <c r="H23" i="38" l="1"/>
  <c r="H25" i="38" l="1"/>
  <c r="G25" i="38" l="1"/>
  <c r="F25" i="38" l="1"/>
  <c r="E25" i="38" l="1"/>
  <c r="F27" i="38" l="1"/>
  <c r="G27" i="38"/>
  <c r="E27" i="38"/>
  <c r="H27" i="38"/>
  <c r="E24" i="38" l="1"/>
  <c r="F24" i="38" l="1"/>
  <c r="G24" i="38"/>
  <c r="H24" i="38"/>
  <c r="H28" i="38" l="1"/>
  <c r="G28" i="38" l="1"/>
  <c r="F28" i="38" l="1"/>
  <c r="E28" i="38" l="1"/>
  <c r="H37" i="38" l="1"/>
  <c r="H38" i="38"/>
  <c r="G37" i="38" l="1"/>
  <c r="G38" i="38" l="1"/>
  <c r="F37" i="38" l="1"/>
  <c r="F38" i="38"/>
  <c r="E37" i="38" l="1"/>
  <c r="E38" i="38"/>
</calcChain>
</file>

<file path=xl/sharedStrings.xml><?xml version="1.0" encoding="utf-8"?>
<sst xmlns="http://schemas.openxmlformats.org/spreadsheetml/2006/main" count="312" uniqueCount="116">
  <si>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</si>
  <si>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</si>
  <si>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</si>
  <si>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</si>
  <si>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</si>
  <si>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</si>
  <si>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</si>
  <si>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</si>
  <si>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</si>
  <si>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</si>
  <si>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</si>
  <si>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</si>
  <si>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</si>
  <si>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</si>
  <si>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</si>
  <si>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</si>
  <si>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</si>
  <si>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</si>
  <si>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</si>
  <si>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</si>
  <si>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</si>
  <si>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</si>
  <si>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</si>
  <si>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</si>
  <si>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</si>
  <si>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</si>
  <si>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</si>
  <si>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</si>
  <si>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</si>
  <si>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</si>
  <si>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</si>
  <si>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</si>
  <si>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</si>
  <si>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</si>
  <si>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</si>
  <si>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</si>
  <si>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</si>
  <si>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</si>
  <si>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</si>
  <si>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</si>
  <si>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</si>
  <si>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</si>
  <si>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</si>
  <si>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</si>
  <si>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</si>
  <si>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</si>
  <si>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</si>
  <si>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</si>
  <si>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</si>
  <si>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</si>
  <si>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</si>
  <si>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</si>
  <si>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</si>
  <si>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</si>
  <si>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</si>
  <si>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</si>
  <si>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</si>
  <si>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</si>
  <si>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</si>
  <si>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</si>
  <si>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</si>
  <si>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</si>
  <si>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</si>
  <si>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</si>
  <si>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</si>
  <si>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</si>
  <si>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</si>
  <si>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</si>
  <si>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</si>
  <si>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</si>
  <si>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</si>
  <si>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</si>
  <si>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</si>
  <si>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</si>
  <si>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</si>
  <si>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</si>
  <si>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</si>
  <si>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</si>
  <si>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</si>
  <si>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</si>
  <si>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</si>
  <si>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</si>
  <si>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</si>
  <si>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</si>
  <si>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</si>
  <si>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</si>
  <si>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</si>
  <si>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Annual ($ million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</si>
  <si>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</si>
  <si>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</si>
  <si>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</si>
  <si>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</si>
  <si>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</si>
  <si>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2007/08</t>
  </si>
  <si>
    <t>2008/09</t>
  </si>
  <si>
    <t>2009/10</t>
  </si>
  <si>
    <t>2010/11</t>
  </si>
  <si>
    <t>2011/12</t>
  </si>
  <si>
    <t>2012/13</t>
  </si>
  <si>
    <t>At current prices</t>
  </si>
  <si>
    <t>% change over previous year</t>
  </si>
  <si>
    <t>Value added at market prices</t>
  </si>
  <si>
    <t>At constant 2013 prices</t>
  </si>
  <si>
    <t>Value added at 2013market prices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</si>
  <si>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</si>
  <si>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</si>
  <si>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</si>
  <si>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</si>
  <si>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</si>
  <si>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In Millions of Tala</t>
  </si>
  <si>
    <t>Industry shares to total  GDP (%)</t>
  </si>
  <si>
    <t>Industry contribution to GDP growth (pp)</t>
  </si>
  <si>
    <t>%</t>
  </si>
  <si>
    <t>2018/19</t>
  </si>
  <si>
    <t>Table 9: Financial Year ending June, 2014/2015 - 2018/2019</t>
  </si>
  <si>
    <t>Total Value added at  2013 market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</si>
</sst>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3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9"/>
      <name val="Times New Roman"/>
      <family val="1"/>
    </font>
    <font>
      <b/>
      <u/>
      <sz val="14"/>
      <color theme="1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4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6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0" borderId="13" xfId="0" applyFont="1" applyBorder="1" applyAlignment="1">
      <alignment wrapText="1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3" fontId="27" fillId="8" borderId="3" xfId="1" applyNumberFormat="1" applyFont="1" applyFill="1" applyBorder="1" applyAlignment="1">
      <alignment horizontal="center" vertical="center"/>
    </xf>
    <xf numFmtId="167" fontId="27" fillId="8" borderId="3" xfId="1" applyNumberFormat="1" applyFont="1" applyFill="1" applyBorder="1" applyAlignment="1">
      <alignment horizontal="center" vertical="center"/>
    </xf>
    <xf numFmtId="167" fontId="27" fillId="8" borderId="14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" fontId="35" fillId="0" borderId="18" xfId="0" applyNumberFormat="1" applyFont="1" applyBorder="1" applyAlignment="1">
      <alignment horizontal="center" vertical="center"/>
    </xf>
    <xf numFmtId="17" fontId="35" fillId="0" borderId="18" xfId="0" applyNumberFormat="1" applyFont="1" applyFill="1" applyBorder="1" applyAlignment="1">
      <alignment horizontal="center" vertical="center"/>
    </xf>
    <xf numFmtId="0" fontId="13" fillId="9" borderId="1" xfId="28" applyNumberFormat="1" applyFont="1" applyFill="1" applyBorder="1" applyAlignment="1">
      <alignment horizontal="center"/>
    </xf>
    <xf numFmtId="0" fontId="13" fillId="9" borderId="9" xfId="28" applyNumberFormat="1" applyFont="1" applyFill="1" applyBorder="1" applyAlignment="1">
      <alignment horizontal="center"/>
    </xf>
    <xf numFmtId="0" fontId="13" fillId="0" borderId="1" xfId="28" applyNumberFormat="1" applyFont="1" applyFill="1" applyBorder="1" applyAlignment="1">
      <alignment horizontal="center"/>
    </xf>
    <xf numFmtId="3" fontId="13" fillId="9" borderId="27" xfId="28" applyNumberFormat="1" applyFont="1" applyFill="1" applyBorder="1" applyAlignment="1">
      <alignment horizontal="center"/>
    </xf>
    <xf numFmtId="0" fontId="4" fillId="0" borderId="0" xfId="28" applyBorder="1"/>
    <xf numFmtId="3" fontId="13" fillId="9" borderId="0" xfId="28" applyNumberFormat="1" applyFont="1" applyFill="1" applyBorder="1" applyAlignment="1">
      <alignment horizontal="center"/>
    </xf>
    <xf numFmtId="3" fontId="13" fillId="9" borderId="8" xfId="28" applyNumberFormat="1" applyFont="1" applyFill="1" applyBorder="1" applyAlignment="1">
      <alignment horizontal="center"/>
    </xf>
    <xf numFmtId="166" fontId="13" fillId="0" borderId="0" xfId="28" applyNumberFormat="1" applyFont="1" applyFill="1" applyBorder="1" applyAlignment="1">
      <alignment horizontal="center"/>
    </xf>
    <xf numFmtId="166" fontId="13" fillId="0" borderId="8" xfId="28" applyNumberFormat="1" applyFont="1" applyFill="1" applyBorder="1" applyAlignment="1">
      <alignment horizontal="center"/>
    </xf>
    <xf numFmtId="170" fontId="13" fillId="9" borderId="28" xfId="4" applyNumberFormat="1" applyFont="1" applyFill="1" applyBorder="1" applyAlignment="1">
      <alignment horizontal="center"/>
    </xf>
    <xf numFmtId="166" fontId="13" fillId="0" borderId="28" xfId="28" applyNumberFormat="1" applyFont="1" applyFill="1" applyBorder="1" applyAlignment="1">
      <alignment horizontal="center"/>
    </xf>
    <xf numFmtId="166" fontId="13" fillId="9" borderId="0" xfId="28" applyNumberFormat="1" applyFont="1" applyFill="1" applyBorder="1" applyAlignment="1">
      <alignment horizontal="center"/>
    </xf>
    <xf numFmtId="0" fontId="13" fillId="0" borderId="0" xfId="28" applyFont="1" applyFill="1" applyBorder="1" applyAlignment="1">
      <alignment horizontal="center"/>
    </xf>
    <xf numFmtId="0" fontId="13" fillId="0" borderId="2" xfId="28" applyFont="1" applyFill="1" applyBorder="1" applyAlignment="1">
      <alignment horizontal="center"/>
    </xf>
    <xf numFmtId="0" fontId="13" fillId="0" borderId="8" xfId="28" applyFont="1" applyFill="1" applyBorder="1" applyAlignment="1">
      <alignment horizontal="center"/>
    </xf>
    <xf numFmtId="0" fontId="4" fillId="0" borderId="8" xfId="28" applyBorder="1"/>
    <xf numFmtId="1" fontId="13" fillId="9" borderId="0" xfId="28" applyNumberFormat="1" applyFont="1" applyFill="1" applyBorder="1" applyAlignment="1">
      <alignment horizontal="center"/>
    </xf>
    <xf numFmtId="0" fontId="13" fillId="0" borderId="0" xfId="28" applyFont="1" applyBorder="1" applyAlignment="1">
      <alignment horizontal="center"/>
    </xf>
    <xf numFmtId="0" fontId="13" fillId="0" borderId="0" xfId="28" applyFont="1"/>
    <xf numFmtId="0" fontId="13" fillId="0" borderId="0" xfId="28" applyFont="1" applyBorder="1"/>
    <xf numFmtId="0" fontId="4" fillId="0" borderId="0" xfId="28"/>
    <xf numFmtId="0" fontId="36" fillId="0" borderId="0" xfId="28" applyFont="1" applyBorder="1"/>
    <xf numFmtId="0" fontId="13" fillId="0" borderId="2" xfId="28" applyNumberFormat="1" applyFont="1" applyFill="1" applyBorder="1" applyAlignment="1">
      <alignment horizontal="center"/>
    </xf>
    <xf numFmtId="3" fontId="13" fillId="9" borderId="2" xfId="28" applyNumberFormat="1" applyFont="1" applyFill="1" applyBorder="1" applyAlignment="1">
      <alignment horizontal="center"/>
    </xf>
    <xf numFmtId="3" fontId="13" fillId="9" borderId="18" xfId="28" applyNumberFormat="1" applyFont="1" applyFill="1" applyBorder="1" applyAlignment="1">
      <alignment horizontal="center"/>
    </xf>
    <xf numFmtId="3" fontId="13" fillId="9" borderId="3" xfId="28" applyNumberFormat="1" applyFont="1" applyFill="1" applyBorder="1" applyAlignment="1">
      <alignment horizontal="center"/>
    </xf>
    <xf numFmtId="166" fontId="13" fillId="0" borderId="3" xfId="28" applyNumberFormat="1" applyFont="1" applyFill="1" applyBorder="1" applyAlignment="1">
      <alignment horizontal="center"/>
    </xf>
    <xf numFmtId="170" fontId="13" fillId="9" borderId="3" xfId="4" applyNumberFormat="1" applyFont="1" applyFill="1" applyBorder="1" applyAlignment="1">
      <alignment horizontal="center"/>
    </xf>
    <xf numFmtId="166" fontId="13" fillId="0" borderId="17" xfId="28" applyNumberFormat="1" applyFont="1" applyFill="1" applyBorder="1" applyAlignment="1">
      <alignment horizontal="center"/>
    </xf>
    <xf numFmtId="166" fontId="13" fillId="0" borderId="1" xfId="28" applyNumberFormat="1" applyFont="1" applyFill="1" applyBorder="1" applyAlignment="1">
      <alignment horizontal="center"/>
    </xf>
    <xf numFmtId="166" fontId="13" fillId="0" borderId="9" xfId="28" applyNumberFormat="1" applyFont="1" applyFill="1" applyBorder="1" applyAlignment="1">
      <alignment horizontal="center"/>
    </xf>
    <xf numFmtId="166" fontId="13" fillId="0" borderId="13" xfId="28" applyNumberFormat="1" applyFont="1" applyFill="1" applyBorder="1" applyAlignment="1">
      <alignment horizontal="center"/>
    </xf>
    <xf numFmtId="171" fontId="7" fillId="9" borderId="0" xfId="0" applyNumberFormat="1" applyFont="1" applyFill="1" applyBorder="1" applyAlignment="1">
      <alignment horizontal="center" vertical="center"/>
    </xf>
    <xf numFmtId="171" fontId="7" fillId="9" borderId="8" xfId="0" applyNumberFormat="1" applyFont="1" applyFill="1" applyBorder="1" applyAlignment="1">
      <alignment horizontal="center" vertical="center"/>
    </xf>
    <xf numFmtId="171" fontId="7" fillId="9" borderId="18" xfId="0" applyNumberFormat="1" applyFont="1" applyFill="1" applyBorder="1" applyAlignment="1">
      <alignment horizontal="center" vertical="center"/>
    </xf>
    <xf numFmtId="171" fontId="7" fillId="9" borderId="13" xfId="0" applyNumberFormat="1" applyFont="1" applyFill="1" applyBorder="1" applyAlignment="1">
      <alignment horizontal="center" vertical="center"/>
    </xf>
    <xf numFmtId="171" fontId="7" fillId="9" borderId="3" xfId="0" applyNumberFormat="1" applyFont="1" applyFill="1" applyBorder="1" applyAlignment="1">
      <alignment horizontal="center" vertical="center"/>
    </xf>
    <xf numFmtId="171" fontId="7" fillId="9" borderId="14" xfId="0" applyNumberFormat="1" applyFont="1" applyFill="1" applyBorder="1" applyAlignment="1">
      <alignment horizontal="center" vertical="center"/>
    </xf>
    <xf numFmtId="0" fontId="36" fillId="0" borderId="19" xfId="28" applyFont="1" applyBorder="1"/>
    <xf numFmtId="0" fontId="36" fillId="10" borderId="22" xfId="28" applyFont="1" applyFill="1" applyBorder="1"/>
    <xf numFmtId="3" fontId="15" fillId="0" borderId="22" xfId="28" applyNumberFormat="1" applyFont="1" applyBorder="1"/>
    <xf numFmtId="3" fontId="15" fillId="0" borderId="19" xfId="28" applyNumberFormat="1" applyFont="1" applyBorder="1" applyAlignment="1">
      <alignment horizontal="right"/>
    </xf>
    <xf numFmtId="0" fontId="37" fillId="0" borderId="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31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171" fontId="7" fillId="0" borderId="32" xfId="0" applyNumberFormat="1" applyFont="1" applyFill="1" applyBorder="1" applyAlignment="1">
      <alignment horizontal="center" vertical="center"/>
    </xf>
    <xf numFmtId="3" fontId="7" fillId="0" borderId="33" xfId="0" applyNumberFormat="1" applyFont="1" applyBorder="1" applyAlignment="1">
      <alignment horizontal="center" vertical="center"/>
    </xf>
    <xf numFmtId="1" fontId="7" fillId="0" borderId="33" xfId="0" applyNumberFormat="1" applyFont="1" applyBorder="1" applyAlignment="1">
      <alignment horizontal="center" vertical="center"/>
    </xf>
    <xf numFmtId="1" fontId="7" fillId="0" borderId="33" xfId="0" applyNumberFormat="1" applyFont="1" applyFill="1" applyBorder="1" applyAlignment="1">
      <alignment horizontal="center" vertical="center"/>
    </xf>
    <xf numFmtId="1" fontId="7" fillId="0" borderId="34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center"/>
    </xf>
    <xf numFmtId="17" fontId="35" fillId="0" borderId="42" xfId="0" applyNumberFormat="1" applyFont="1" applyFill="1" applyBorder="1" applyAlignment="1">
      <alignment horizontal="center" vertical="center"/>
    </xf>
    <xf numFmtId="3" fontId="0" fillId="0" borderId="43" xfId="0" applyNumberFormat="1" applyFont="1" applyFill="1" applyBorder="1" applyAlignment="1">
      <alignment horizontal="center"/>
    </xf>
    <xf numFmtId="3" fontId="0" fillId="0" borderId="44" xfId="0" applyNumberFormat="1" applyFont="1" applyFill="1" applyBorder="1" applyAlignment="1">
      <alignment horizontal="center"/>
    </xf>
    <xf numFmtId="167" fontId="0" fillId="0" borderId="44" xfId="0" applyNumberFormat="1" applyFont="1" applyFill="1" applyBorder="1" applyAlignment="1">
      <alignment horizontal="center"/>
    </xf>
    <xf numFmtId="166" fontId="27" fillId="0" borderId="45" xfId="0" applyNumberFormat="1" applyFont="1" applyBorder="1" applyAlignment="1">
      <alignment horizontal="center" vertical="center"/>
    </xf>
    <xf numFmtId="167" fontId="0" fillId="0" borderId="0" xfId="0" applyNumberFormat="1"/>
    <xf numFmtId="0" fontId="13" fillId="0" borderId="9" xfId="28" applyNumberFormat="1" applyFont="1" applyFill="1" applyBorder="1" applyAlignment="1">
      <alignment horizontal="center"/>
    </xf>
    <xf numFmtId="49" fontId="5" fillId="0" borderId="3" xfId="0" applyNumberFormat="1" applyFont="1" applyFill="1" applyBorder="1" applyAlignment="1"/>
    <xf numFmtId="3" fontId="0" fillId="0" borderId="0" xfId="0" applyNumberFormat="1"/>
    <xf numFmtId="3" fontId="15" fillId="0" borderId="46" xfId="28" applyNumberFormat="1" applyFont="1" applyBorder="1"/>
    <xf numFmtId="3" fontId="15" fillId="0" borderId="47" xfId="28" applyNumberFormat="1" applyFont="1" applyBorder="1" applyAlignment="1">
      <alignment horizontal="right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17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9" xfId="0" applyFont="1" applyBorder="1" applyAlignment="1">
      <alignment horizontal="left" vertical="center" wrapText="1"/>
    </xf>
    <xf numFmtId="3" fontId="36" fillId="9" borderId="2" xfId="28" applyNumberFormat="1" applyFont="1" applyFill="1" applyBorder="1" applyAlignment="1">
      <alignment horizontal="center"/>
    </xf>
    <xf numFmtId="3" fontId="36" fillId="9" borderId="10" xfId="28" applyNumberFormat="1" applyFont="1" applyFill="1" applyBorder="1" applyAlignment="1">
      <alignment horizontal="center"/>
    </xf>
    <xf numFmtId="0" fontId="36" fillId="0" borderId="11" xfId="28" applyFont="1" applyFill="1" applyBorder="1" applyAlignment="1">
      <alignment horizontal="center"/>
    </xf>
    <xf numFmtId="0" fontId="36" fillId="0" borderId="2" xfId="28" applyFont="1" applyFill="1" applyBorder="1" applyAlignment="1">
      <alignment horizontal="center"/>
    </xf>
    <xf numFmtId="0" fontId="36" fillId="0" borderId="10" xfId="28" applyFont="1" applyFill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13%20Rebase/Rebasing%20at%20MARKET%20PRICES/Backup/Dec%202018/Stage%204/GDP%202013%20base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13%20Rebase/Rebasing%20at%20MARKET%20PRICES/Stage%204/GDP%202013%20ba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annual"/>
      <sheetName val="GDP_FY Mar"/>
      <sheetName val="GDP_FY Jun"/>
      <sheetName val="GDP_FY Sept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Quarterly Charts"/>
    </sheetNames>
    <sheetDataSet>
      <sheetData sheetId="0"/>
      <sheetData sheetId="1"/>
      <sheetData sheetId="2"/>
      <sheetData sheetId="3"/>
      <sheetData sheetId="4"/>
      <sheetData sheetId="5">
        <row r="5">
          <cell r="A5" t="str">
            <v>Agriculture</v>
          </cell>
        </row>
        <row r="6">
          <cell r="A6" t="str">
            <v>Fishing</v>
          </cell>
        </row>
        <row r="7">
          <cell r="A7" t="str">
            <v>Food &amp; Beverages manufacturing</v>
          </cell>
        </row>
        <row r="8">
          <cell r="A8" t="str">
            <v>Other manufacturing</v>
          </cell>
        </row>
        <row r="9">
          <cell r="A9" t="str">
            <v>Electricity and water</v>
          </cell>
        </row>
        <row r="10">
          <cell r="A10" t="str">
            <v>Construction</v>
          </cell>
        </row>
        <row r="11">
          <cell r="A11" t="str">
            <v>Commerce</v>
          </cell>
        </row>
        <row r="12">
          <cell r="A12" t="str">
            <v xml:space="preserve">Transport </v>
          </cell>
        </row>
        <row r="13">
          <cell r="A13" t="str">
            <v>Accommodation and restaurants</v>
          </cell>
        </row>
        <row r="14">
          <cell r="A14" t="str">
            <v>Communication</v>
          </cell>
        </row>
        <row r="15">
          <cell r="A15" t="str">
            <v>Financial services</v>
          </cell>
        </row>
        <row r="16">
          <cell r="A16" t="str">
            <v>Business services</v>
          </cell>
        </row>
        <row r="17">
          <cell r="A17" t="str">
            <v>Ownership of dwellings</v>
          </cell>
        </row>
        <row r="18">
          <cell r="A18" t="str">
            <v>Public administration</v>
          </cell>
        </row>
        <row r="19">
          <cell r="A19" t="str">
            <v>Personal and other services</v>
          </cell>
        </row>
        <row r="23">
          <cell r="A23" t="str">
            <v>Agriculture</v>
          </cell>
        </row>
        <row r="24">
          <cell r="A24" t="str">
            <v>Fishing</v>
          </cell>
        </row>
        <row r="25">
          <cell r="A25" t="str">
            <v>Food &amp; Beverages manufacturing</v>
          </cell>
        </row>
        <row r="26">
          <cell r="A26" t="str">
            <v>Other manufacturing</v>
          </cell>
        </row>
        <row r="27">
          <cell r="A27" t="str">
            <v>Electricity and water</v>
          </cell>
        </row>
        <row r="28">
          <cell r="A28" t="str">
            <v>Construction</v>
          </cell>
        </row>
        <row r="29">
          <cell r="A29" t="str">
            <v>Commerce</v>
          </cell>
        </row>
        <row r="30">
          <cell r="A30" t="str">
            <v xml:space="preserve">Transport </v>
          </cell>
        </row>
        <row r="31">
          <cell r="A31" t="str">
            <v>Accommodation and restaurants</v>
          </cell>
        </row>
        <row r="32">
          <cell r="A32" t="str">
            <v>Communication</v>
          </cell>
        </row>
        <row r="33">
          <cell r="A33" t="str">
            <v>Financial services</v>
          </cell>
        </row>
        <row r="34">
          <cell r="A34" t="str">
            <v>Business services</v>
          </cell>
        </row>
        <row r="35">
          <cell r="A35" t="str">
            <v>Ownership of dwellings</v>
          </cell>
        </row>
        <row r="36">
          <cell r="A36" t="str">
            <v>Public administration</v>
          </cell>
        </row>
        <row r="37">
          <cell r="A37" t="str">
            <v>Personal and other services</v>
          </cell>
        </row>
      </sheetData>
      <sheetData sheetId="6"/>
      <sheetData sheetId="7"/>
      <sheetData sheetId="8"/>
      <sheetData sheetId="9"/>
      <sheetData sheetId="10">
        <row r="6">
          <cell r="B6">
            <v>1410503.7054141581</v>
          </cell>
        </row>
      </sheetData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annual"/>
      <sheetName val="GDP_FY Mar"/>
      <sheetName val="GDP_FY Jun "/>
      <sheetName val="GDP_FY Sept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Industry"/>
      <sheetName val="Quarterly Charts"/>
      <sheetName val="Samoan Charts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>
        <row r="6">
          <cell r="Q6">
            <v>13089.854270708835</v>
          </cell>
          <cell r="R6">
            <v>8447.2148140644967</v>
          </cell>
          <cell r="S6">
            <v>8015.2753748128835</v>
          </cell>
          <cell r="T6">
            <v>9721.6284224344599</v>
          </cell>
          <cell r="U6">
            <v>9617.9016253383925</v>
          </cell>
          <cell r="V6">
            <v>7923.2831956411756</v>
          </cell>
          <cell r="W6">
            <v>5843.1944362184131</v>
          </cell>
          <cell r="X6">
            <v>7979.0085969456795</v>
          </cell>
          <cell r="Y6">
            <v>7523.9276198955768</v>
          </cell>
          <cell r="Z6">
            <v>9072.0423801075158</v>
          </cell>
          <cell r="AA6">
            <v>8404.9496161911084</v>
          </cell>
          <cell r="AB6">
            <v>9387.4634035995223</v>
          </cell>
          <cell r="AC6">
            <v>9156.1149978678259</v>
          </cell>
          <cell r="AD6">
            <v>9359.6166937525923</v>
          </cell>
          <cell r="AE6">
            <v>6732.0044437802071</v>
          </cell>
          <cell r="AF6">
            <v>9340.5367372269466</v>
          </cell>
        </row>
        <row r="7">
          <cell r="Q7">
            <v>16838.26367105656</v>
          </cell>
          <cell r="R7">
            <v>19501.175497807981</v>
          </cell>
          <cell r="S7">
            <v>19203.240048030872</v>
          </cell>
          <cell r="T7">
            <v>16742.890510665919</v>
          </cell>
          <cell r="U7">
            <v>15149.670145123235</v>
          </cell>
          <cell r="V7">
            <v>17079.253722381643</v>
          </cell>
          <cell r="W7">
            <v>15601.541311743642</v>
          </cell>
          <cell r="X7">
            <v>15162.443960837898</v>
          </cell>
          <cell r="Y7">
            <v>18016.326662572908</v>
          </cell>
          <cell r="Z7">
            <v>17934.040638646798</v>
          </cell>
          <cell r="AA7">
            <v>16645.718482533885</v>
          </cell>
          <cell r="AB7">
            <v>15734.303896025076</v>
          </cell>
          <cell r="AC7">
            <v>16549.50220416288</v>
          </cell>
          <cell r="AD7">
            <v>13717.345606743262</v>
          </cell>
          <cell r="AE7">
            <v>16516.011103617569</v>
          </cell>
          <cell r="AF7">
            <v>16236.887826606893</v>
          </cell>
        </row>
        <row r="8">
          <cell r="Q8">
            <v>24776.375496482473</v>
          </cell>
          <cell r="R8">
            <v>31192.855769711183</v>
          </cell>
          <cell r="S8">
            <v>21887.238612451241</v>
          </cell>
          <cell r="T8">
            <v>20903.002957856374</v>
          </cell>
          <cell r="U8">
            <v>26073.851947322128</v>
          </cell>
          <cell r="V8">
            <v>28644.657196615779</v>
          </cell>
          <cell r="W8">
            <v>25355.39990620736</v>
          </cell>
          <cell r="X8">
            <v>22510.913863182046</v>
          </cell>
          <cell r="Y8">
            <v>29471.884928091058</v>
          </cell>
          <cell r="Z8">
            <v>31115.620191870777</v>
          </cell>
          <cell r="AA8">
            <v>21296.758550098151</v>
          </cell>
          <cell r="AB8">
            <v>24533.194673402228</v>
          </cell>
          <cell r="AC8">
            <v>28482.89818028907</v>
          </cell>
          <cell r="AD8">
            <v>26561.396081626961</v>
          </cell>
          <cell r="AE8">
            <v>24721.689205637947</v>
          </cell>
          <cell r="AF8">
            <v>26066.061574897169</v>
          </cell>
        </row>
        <row r="9">
          <cell r="Q9">
            <v>9289.9084585604287</v>
          </cell>
          <cell r="R9">
            <v>9233.4174534605627</v>
          </cell>
          <cell r="S9">
            <v>7829.6200112047691</v>
          </cell>
          <cell r="T9">
            <v>8845.34596112902</v>
          </cell>
          <cell r="U9">
            <v>9103.5092626297719</v>
          </cell>
          <cell r="V9">
            <v>8865.9543194164326</v>
          </cell>
          <cell r="W9">
            <v>9127.8633897469481</v>
          </cell>
          <cell r="X9">
            <v>13582.36096312904</v>
          </cell>
          <cell r="Y9">
            <v>11054.172467541295</v>
          </cell>
          <cell r="Z9">
            <v>10542.208951508739</v>
          </cell>
          <cell r="AA9">
            <v>10547.18374983025</v>
          </cell>
          <cell r="AB9">
            <v>14249.446030204073</v>
          </cell>
          <cell r="AC9">
            <v>13846.078718830619</v>
          </cell>
          <cell r="AD9">
            <v>12040.453404808768</v>
          </cell>
          <cell r="AE9">
            <v>10924.257344101876</v>
          </cell>
          <cell r="AF9">
            <v>10139.365249203705</v>
          </cell>
        </row>
        <row r="10">
          <cell r="Q10">
            <v>19400.230656032345</v>
          </cell>
          <cell r="R10">
            <v>21774.292344751582</v>
          </cell>
          <cell r="S10">
            <v>23479.471771205663</v>
          </cell>
          <cell r="T10">
            <v>28189.675703822624</v>
          </cell>
          <cell r="U10">
            <v>28910.670688761173</v>
          </cell>
          <cell r="V10">
            <v>30615.90946839422</v>
          </cell>
          <cell r="W10">
            <v>32318.541011963342</v>
          </cell>
          <cell r="X10">
            <v>29066.191572696025</v>
          </cell>
          <cell r="Y10">
            <v>26263.09243475346</v>
          </cell>
          <cell r="Z10">
            <v>31080.492328662414</v>
          </cell>
          <cell r="AA10">
            <v>32105.119363561058</v>
          </cell>
          <cell r="AB10">
            <v>28272.008883896866</v>
          </cell>
          <cell r="AC10">
            <v>26401.878408043984</v>
          </cell>
          <cell r="AD10">
            <v>25496.134350311913</v>
          </cell>
          <cell r="AE10">
            <v>26034.690958701078</v>
          </cell>
          <cell r="AF10">
            <v>27121.420300442169</v>
          </cell>
        </row>
        <row r="11">
          <cell r="Q11">
            <v>122292.76410228282</v>
          </cell>
          <cell r="R11">
            <v>127522.87371983496</v>
          </cell>
          <cell r="S11">
            <v>123757.07285428011</v>
          </cell>
          <cell r="T11">
            <v>124816.68487525181</v>
          </cell>
          <cell r="U11">
            <v>133816.72321610703</v>
          </cell>
          <cell r="V11">
            <v>132726.68044678334</v>
          </cell>
          <cell r="W11">
            <v>132731.17190587861</v>
          </cell>
          <cell r="X11">
            <v>129442.29387273949</v>
          </cell>
          <cell r="Y11">
            <v>138834.37267022795</v>
          </cell>
          <cell r="Z11">
            <v>132160.57166834836</v>
          </cell>
          <cell r="AA11">
            <v>127800.1024894952</v>
          </cell>
          <cell r="AB11">
            <v>136543.48766452141</v>
          </cell>
          <cell r="AC11">
            <v>135644.44542727806</v>
          </cell>
          <cell r="AD11">
            <v>131463.69401594932</v>
          </cell>
          <cell r="AE11">
            <v>137477.72849425153</v>
          </cell>
          <cell r="AF11">
            <v>136757.60663086214</v>
          </cell>
        </row>
        <row r="12">
          <cell r="Q12">
            <v>15341.39196760095</v>
          </cell>
          <cell r="R12">
            <v>17986.358566325911</v>
          </cell>
          <cell r="S12">
            <v>16017.54990348271</v>
          </cell>
          <cell r="T12">
            <v>15442.135884894857</v>
          </cell>
          <cell r="U12">
            <v>16561.599126169458</v>
          </cell>
          <cell r="V12">
            <v>17058.603488161913</v>
          </cell>
          <cell r="W12">
            <v>14294.374833187323</v>
          </cell>
          <cell r="X12">
            <v>12161.189667944298</v>
          </cell>
          <cell r="Y12">
            <v>15782.05269852381</v>
          </cell>
          <cell r="Z12">
            <v>17889.462430885935</v>
          </cell>
          <cell r="AA12">
            <v>15919.911579862404</v>
          </cell>
          <cell r="AB12">
            <v>13403.274634447333</v>
          </cell>
          <cell r="AC12">
            <v>17533.41141596598</v>
          </cell>
          <cell r="AD12">
            <v>16094.181996333758</v>
          </cell>
          <cell r="AE12">
            <v>13618.275811874877</v>
          </cell>
          <cell r="AF12">
            <v>16677.24768460717</v>
          </cell>
        </row>
        <row r="13">
          <cell r="Q13">
            <v>8727.6747521216148</v>
          </cell>
          <cell r="R13">
            <v>7789.5000171160709</v>
          </cell>
          <cell r="S13">
            <v>6729.2950383003381</v>
          </cell>
          <cell r="T13">
            <v>7658.279745932854</v>
          </cell>
          <cell r="U13">
            <v>8721.1493975502854</v>
          </cell>
          <cell r="V13">
            <v>8569.3606157307095</v>
          </cell>
          <cell r="W13">
            <v>6760.3306252697448</v>
          </cell>
          <cell r="X13">
            <v>7416.8040573771932</v>
          </cell>
          <cell r="Y13">
            <v>9198.8167983414769</v>
          </cell>
          <cell r="Z13">
            <v>8957.7539054221415</v>
          </cell>
          <cell r="AA13">
            <v>6586.3454946053553</v>
          </cell>
          <cell r="AB13">
            <v>8600.9578829750099</v>
          </cell>
          <cell r="AC13">
            <v>9905.7680596094069</v>
          </cell>
          <cell r="AD13">
            <v>9689.820884309207</v>
          </cell>
          <cell r="AE13">
            <v>5854.7685696704639</v>
          </cell>
          <cell r="AF13">
            <v>7133.5837726107547</v>
          </cell>
        </row>
        <row r="14">
          <cell r="Q14">
            <v>31814.198493472999</v>
          </cell>
          <cell r="R14">
            <v>36136.333882339422</v>
          </cell>
          <cell r="S14">
            <v>31988.037086818676</v>
          </cell>
          <cell r="T14">
            <v>32190.22775499264</v>
          </cell>
          <cell r="U14">
            <v>39819.80535324027</v>
          </cell>
          <cell r="V14">
            <v>36062.748115832932</v>
          </cell>
          <cell r="W14">
            <v>27303.70761013294</v>
          </cell>
          <cell r="X14">
            <v>30996.427208046913</v>
          </cell>
          <cell r="Y14">
            <v>30601.632460790748</v>
          </cell>
          <cell r="Z14">
            <v>28723.198628450522</v>
          </cell>
          <cell r="AA14">
            <v>18589.134199066029</v>
          </cell>
          <cell r="AB14">
            <v>21198.30857892321</v>
          </cell>
          <cell r="AC14">
            <v>30542.357844188475</v>
          </cell>
          <cell r="AD14">
            <v>29006.486481672004</v>
          </cell>
          <cell r="AE14">
            <v>29120.409770451301</v>
          </cell>
          <cell r="AF14">
            <v>25451.317568038234</v>
          </cell>
        </row>
        <row r="15">
          <cell r="Q15">
            <v>35033.125742066521</v>
          </cell>
          <cell r="R15">
            <v>33932.221640046933</v>
          </cell>
          <cell r="S15">
            <v>32407.967674723823</v>
          </cell>
          <cell r="T15">
            <v>30263.798845366637</v>
          </cell>
          <cell r="U15">
            <v>35066.765804383627</v>
          </cell>
          <cell r="V15">
            <v>35004.894221630406</v>
          </cell>
          <cell r="W15">
            <v>35361.478910769896</v>
          </cell>
          <cell r="X15">
            <v>33621.043875886957</v>
          </cell>
          <cell r="Y15">
            <v>37651.441453454783</v>
          </cell>
          <cell r="Z15">
            <v>36952.476275475303</v>
          </cell>
          <cell r="AA15">
            <v>35269.083544905036</v>
          </cell>
          <cell r="AB15">
            <v>31518.603675354607</v>
          </cell>
          <cell r="AC15">
            <v>33882.517618202328</v>
          </cell>
          <cell r="AD15">
            <v>32536.726210275185</v>
          </cell>
          <cell r="AE15">
            <v>31370.368586580676</v>
          </cell>
          <cell r="AF15">
            <v>28310.620721359275</v>
          </cell>
        </row>
        <row r="16">
          <cell r="Q16">
            <v>14237.380601847122</v>
          </cell>
          <cell r="R16">
            <v>18682.317032282128</v>
          </cell>
          <cell r="S16">
            <v>21278.453366838461</v>
          </cell>
          <cell r="T16">
            <v>14695.635163484581</v>
          </cell>
          <cell r="U16">
            <v>16719.974425131062</v>
          </cell>
          <cell r="V16">
            <v>16799.837679497501</v>
          </cell>
          <cell r="W16">
            <v>18705.849148631456</v>
          </cell>
          <cell r="X16">
            <v>16964.048834670528</v>
          </cell>
          <cell r="Y16">
            <v>13364.394840727866</v>
          </cell>
          <cell r="Z16">
            <v>11478.373886154915</v>
          </cell>
          <cell r="AA16">
            <v>15716.078811493784</v>
          </cell>
          <cell r="AB16">
            <v>14082.144909239547</v>
          </cell>
          <cell r="AC16">
            <v>14120.349930128883</v>
          </cell>
          <cell r="AD16">
            <v>12553.87925835287</v>
          </cell>
          <cell r="AE16">
            <v>14461.273945074241</v>
          </cell>
          <cell r="AF16">
            <v>10525.360892025492</v>
          </cell>
        </row>
        <row r="17">
          <cell r="Q17">
            <v>26215.888358478584</v>
          </cell>
          <cell r="R17">
            <v>26557.93502825599</v>
          </cell>
          <cell r="S17">
            <v>26551.959569998373</v>
          </cell>
          <cell r="T17">
            <v>27011.568493900792</v>
          </cell>
          <cell r="U17">
            <v>26338.730410429369</v>
          </cell>
          <cell r="V17">
            <v>26395.981602443808</v>
          </cell>
          <cell r="W17">
            <v>26734.030434008451</v>
          </cell>
          <cell r="X17">
            <v>27550.215785001241</v>
          </cell>
          <cell r="Y17">
            <v>27657.414427687163</v>
          </cell>
          <cell r="Z17">
            <v>27777.034723993362</v>
          </cell>
          <cell r="AA17">
            <v>28067.890825233455</v>
          </cell>
          <cell r="AB17">
            <v>28284.301198943955</v>
          </cell>
          <cell r="AC17">
            <v>28404.536597030357</v>
          </cell>
          <cell r="AD17">
            <v>28660.234301421035</v>
          </cell>
          <cell r="AE17">
            <v>28943.415279566336</v>
          </cell>
          <cell r="AF17">
            <v>29032.334296669567</v>
          </cell>
        </row>
        <row r="18">
          <cell r="Q18">
            <v>26988.843214733053</v>
          </cell>
          <cell r="R18">
            <v>29376.605910750008</v>
          </cell>
          <cell r="S18">
            <v>29638.172718000002</v>
          </cell>
          <cell r="T18">
            <v>30334.010883750001</v>
          </cell>
          <cell r="U18">
            <v>31422.887231836037</v>
          </cell>
          <cell r="V18">
            <v>32618.042410505197</v>
          </cell>
          <cell r="W18">
            <v>33807.985330597112</v>
          </cell>
          <cell r="X18">
            <v>33956.477895312637</v>
          </cell>
          <cell r="Y18">
            <v>33423.43670222583</v>
          </cell>
          <cell r="Z18">
            <v>33919.162961458496</v>
          </cell>
          <cell r="AA18">
            <v>36350.668577926532</v>
          </cell>
          <cell r="AB18">
            <v>37220.425207625034</v>
          </cell>
          <cell r="AC18">
            <v>38114.439407379672</v>
          </cell>
          <cell r="AD18">
            <v>35606.826549139747</v>
          </cell>
          <cell r="AE18">
            <v>36059.87645536699</v>
          </cell>
          <cell r="AF18">
            <v>36407.876140375054</v>
          </cell>
        </row>
        <row r="19">
          <cell r="Q19">
            <v>13297.828785840715</v>
          </cell>
          <cell r="R19">
            <v>14247.799593319731</v>
          </cell>
          <cell r="S19">
            <v>15696.265876843774</v>
          </cell>
          <cell r="T19">
            <v>16045.139151162914</v>
          </cell>
          <cell r="U19">
            <v>18375.189778570038</v>
          </cell>
          <cell r="V19">
            <v>17351.29180823671</v>
          </cell>
          <cell r="W19">
            <v>19469.541204189078</v>
          </cell>
          <cell r="X19">
            <v>21023.882050330372</v>
          </cell>
          <cell r="Y19">
            <v>20026.184524492612</v>
          </cell>
          <cell r="Z19">
            <v>16828.418649864121</v>
          </cell>
          <cell r="AA19">
            <v>17166.106259415334</v>
          </cell>
          <cell r="AB19">
            <v>17523.524344620546</v>
          </cell>
          <cell r="AC19">
            <v>15491.500154652698</v>
          </cell>
          <cell r="AD19">
            <v>17388.275193691497</v>
          </cell>
          <cell r="AE19">
            <v>25298.298301425668</v>
          </cell>
          <cell r="AF19">
            <v>18542.469292689922</v>
          </cell>
        </row>
        <row r="20">
          <cell r="Q20">
            <v>417773.19782116666</v>
          </cell>
          <cell r="R20">
            <v>437751.66572455305</v>
          </cell>
          <cell r="S20">
            <v>413675.2910546101</v>
          </cell>
          <cell r="T20">
            <v>413771.17218591616</v>
          </cell>
          <cell r="U20">
            <v>445670.68492350203</v>
          </cell>
          <cell r="V20">
            <v>446584.67771815707</v>
          </cell>
          <cell r="W20">
            <v>436800.78696314729</v>
          </cell>
          <cell r="X20">
            <v>431416.63096750481</v>
          </cell>
          <cell r="Y20">
            <v>448976.03023966204</v>
          </cell>
          <cell r="Z20">
            <v>446573.67629213282</v>
          </cell>
          <cell r="AA20">
            <v>421821.18307132879</v>
          </cell>
          <cell r="AB20">
            <v>432653.68868217687</v>
          </cell>
          <cell r="AC20">
            <v>448571.45660957746</v>
          </cell>
          <cell r="AD20">
            <v>428590.97005507094</v>
          </cell>
          <cell r="AE20">
            <v>446557.28721107543</v>
          </cell>
          <cell r="AF20">
            <v>435702.73950067151</v>
          </cell>
        </row>
        <row r="23">
          <cell r="Q23">
            <v>41474.661866794566</v>
          </cell>
          <cell r="R23">
            <v>43125.621917819437</v>
          </cell>
          <cell r="S23">
            <v>36753.739529553954</v>
          </cell>
          <cell r="T23">
            <v>36797.949767969942</v>
          </cell>
          <cell r="U23">
            <v>37064.983190743085</v>
          </cell>
          <cell r="V23">
            <v>39984.529286473458</v>
          </cell>
          <cell r="W23">
            <v>40244.69386358044</v>
          </cell>
          <cell r="X23">
            <v>38040.111859322664</v>
          </cell>
          <cell r="Y23">
            <v>36216.485089900511</v>
          </cell>
          <cell r="Z23">
            <v>32298.164901927245</v>
          </cell>
          <cell r="AA23">
            <v>32913.278427930352</v>
          </cell>
          <cell r="AB23">
            <v>33186.406099325977</v>
          </cell>
          <cell r="AC23">
            <v>34107.12309650024</v>
          </cell>
          <cell r="AD23">
            <v>34840.892263715985</v>
          </cell>
          <cell r="AE23">
            <v>33225.864299299545</v>
          </cell>
          <cell r="AF23">
            <v>36923.918385785109</v>
          </cell>
        </row>
        <row r="24">
          <cell r="Q24">
            <v>10492.872844699939</v>
          </cell>
          <cell r="R24">
            <v>8882.5150206145481</v>
          </cell>
          <cell r="S24">
            <v>7555.6602181261878</v>
          </cell>
          <cell r="T24">
            <v>10975.621284329714</v>
          </cell>
          <cell r="U24">
            <v>10048.391394283222</v>
          </cell>
          <cell r="V24">
            <v>8500.6274363532848</v>
          </cell>
          <cell r="W24">
            <v>5877.4840085844053</v>
          </cell>
          <cell r="X24">
            <v>9274.8955121682866</v>
          </cell>
          <cell r="Y24">
            <v>8014.8222287691142</v>
          </cell>
          <cell r="Z24">
            <v>9900.0818355059437</v>
          </cell>
          <cell r="AA24">
            <v>8757.1468037952745</v>
          </cell>
          <cell r="AB24">
            <v>8965.6501431671313</v>
          </cell>
          <cell r="AC24">
            <v>9323.2307165215007</v>
          </cell>
          <cell r="AD24">
            <v>9980.365015598074</v>
          </cell>
          <cell r="AE24">
            <v>6836.4153373592999</v>
          </cell>
          <cell r="AF24">
            <v>9366.0091237030683</v>
          </cell>
        </row>
        <row r="25">
          <cell r="Q25">
            <v>18780.798933464383</v>
          </cell>
          <cell r="R25">
            <v>21950.328411953356</v>
          </cell>
          <cell r="S25">
            <v>21479.743181040347</v>
          </cell>
          <cell r="T25">
            <v>18286.654437884703</v>
          </cell>
          <cell r="U25">
            <v>16643.216148538122</v>
          </cell>
          <cell r="V25">
            <v>18320.670893552106</v>
          </cell>
          <cell r="W25">
            <v>16580.581720943974</v>
          </cell>
          <cell r="X25">
            <v>15564.351071837486</v>
          </cell>
          <cell r="Y25">
            <v>18444.335496862539</v>
          </cell>
          <cell r="Z25">
            <v>18224.374463097854</v>
          </cell>
          <cell r="AA25">
            <v>16622.493382881763</v>
          </cell>
          <cell r="AB25">
            <v>15486.649920640684</v>
          </cell>
          <cell r="AC25">
            <v>17051.072595914102</v>
          </cell>
          <cell r="AD25">
            <v>14258.988535585242</v>
          </cell>
          <cell r="AE25">
            <v>16865.752831220845</v>
          </cell>
          <cell r="AF25">
            <v>16439.053158951541</v>
          </cell>
        </row>
        <row r="26">
          <cell r="Q26">
            <v>26636.361478284161</v>
          </cell>
          <cell r="R26">
            <v>32988.432401448008</v>
          </cell>
          <cell r="S26">
            <v>23501.518841556466</v>
          </cell>
          <cell r="T26">
            <v>22347.936169511846</v>
          </cell>
          <cell r="U26">
            <v>27811.414366603723</v>
          </cell>
          <cell r="V26">
            <v>30281.578082832337</v>
          </cell>
          <cell r="W26">
            <v>26445.28720799346</v>
          </cell>
          <cell r="X26">
            <v>23171.305398683049</v>
          </cell>
          <cell r="Y26">
            <v>29830.278886361375</v>
          </cell>
          <cell r="Z26">
            <v>31284.710198398807</v>
          </cell>
          <cell r="AA26">
            <v>21266.920776150346</v>
          </cell>
          <cell r="AB26">
            <v>24674.049673085803</v>
          </cell>
          <cell r="AC26">
            <v>28583.833599994879</v>
          </cell>
          <cell r="AD26">
            <v>26777.115855986358</v>
          </cell>
          <cell r="AE26">
            <v>24997.134918871991</v>
          </cell>
          <cell r="AF26">
            <v>26346.95444499352</v>
          </cell>
        </row>
        <row r="27">
          <cell r="Q27">
            <v>9641.4095013290716</v>
          </cell>
          <cell r="R27">
            <v>9584.3003917288224</v>
          </cell>
          <cell r="S27">
            <v>8199.589393642822</v>
          </cell>
          <cell r="T27">
            <v>9216.3313853446198</v>
          </cell>
          <cell r="U27">
            <v>9467.3656114946789</v>
          </cell>
          <cell r="V27">
            <v>8883.2704936544542</v>
          </cell>
          <cell r="W27">
            <v>9144.3228497471518</v>
          </cell>
          <cell r="X27">
            <v>13373.383805734011</v>
          </cell>
          <cell r="Y27">
            <v>10861.71426514316</v>
          </cell>
          <cell r="Z27">
            <v>9372.7612903215431</v>
          </cell>
          <cell r="AA27">
            <v>9389.1528526384609</v>
          </cell>
          <cell r="AB27">
            <v>13400.724953716299</v>
          </cell>
          <cell r="AC27">
            <v>13001.265899750557</v>
          </cell>
          <cell r="AD27">
            <v>11848.454535061615</v>
          </cell>
          <cell r="AE27">
            <v>10601.492368801264</v>
          </cell>
          <cell r="AF27">
            <v>10158.343756315766</v>
          </cell>
        </row>
        <row r="28">
          <cell r="Q28">
            <v>20148.678998559277</v>
          </cell>
          <cell r="R28">
            <v>22316.758381176318</v>
          </cell>
          <cell r="S28">
            <v>24171.059522746626</v>
          </cell>
          <cell r="T28">
            <v>29336.489446413125</v>
          </cell>
          <cell r="U28">
            <v>30355.708460814745</v>
          </cell>
          <cell r="V28">
            <v>32131.615199808017</v>
          </cell>
          <cell r="W28">
            <v>33704.159527387223</v>
          </cell>
          <cell r="X28">
            <v>29965.629292905232</v>
          </cell>
          <cell r="Y28">
            <v>27079.525296231404</v>
          </cell>
          <cell r="Z28">
            <v>31564.655456072273</v>
          </cell>
          <cell r="AA28">
            <v>32458.092990126836</v>
          </cell>
          <cell r="AB28">
            <v>28552.257262650131</v>
          </cell>
          <cell r="AC28">
            <v>26587.806626898859</v>
          </cell>
          <cell r="AD28">
            <v>25498.487488287785</v>
          </cell>
          <cell r="AE28">
            <v>26056.992402580585</v>
          </cell>
          <cell r="AF28">
            <v>27339.473029743865</v>
          </cell>
        </row>
        <row r="29">
          <cell r="Q29">
            <v>131183.80450051936</v>
          </cell>
          <cell r="R29">
            <v>134650.92490466862</v>
          </cell>
          <cell r="S29">
            <v>130335.60015097375</v>
          </cell>
          <cell r="T29">
            <v>129938.96284708873</v>
          </cell>
          <cell r="U29">
            <v>142362.39493998725</v>
          </cell>
          <cell r="V29">
            <v>141423.12692723115</v>
          </cell>
          <cell r="W29">
            <v>141033.39834562151</v>
          </cell>
          <cell r="X29">
            <v>134921.22674056105</v>
          </cell>
          <cell r="Y29">
            <v>144738.91303636492</v>
          </cell>
          <cell r="Z29">
            <v>136605.71041039596</v>
          </cell>
          <cell r="AA29">
            <v>131024.28737520464</v>
          </cell>
          <cell r="AB29">
            <v>138509.25163397091</v>
          </cell>
          <cell r="AC29">
            <v>137396.35732295908</v>
          </cell>
          <cell r="AD29">
            <v>132916.87737310227</v>
          </cell>
          <cell r="AE29">
            <v>137960.07180276175</v>
          </cell>
          <cell r="AF29">
            <v>137014.09331150382</v>
          </cell>
        </row>
        <row r="30">
          <cell r="Q30">
            <v>15728.579359101828</v>
          </cell>
          <cell r="R30">
            <v>18414.912004164911</v>
          </cell>
          <cell r="S30">
            <v>16362.723106568925</v>
          </cell>
          <cell r="T30">
            <v>15666.270306563103</v>
          </cell>
          <cell r="U30">
            <v>17049.607689903049</v>
          </cell>
          <cell r="V30">
            <v>17530.262110555432</v>
          </cell>
          <cell r="W30">
            <v>14739.630794629004</v>
          </cell>
          <cell r="X30">
            <v>12406.511807076062</v>
          </cell>
          <cell r="Y30">
            <v>16156.294884781599</v>
          </cell>
          <cell r="Z30">
            <v>18091.331046920914</v>
          </cell>
          <cell r="AA30">
            <v>16027.524616856233</v>
          </cell>
          <cell r="AB30">
            <v>13449.627890605827</v>
          </cell>
          <cell r="AC30">
            <v>17559.303557202464</v>
          </cell>
          <cell r="AD30">
            <v>16149.277469274351</v>
          </cell>
          <cell r="AE30">
            <v>13660.67933827757</v>
          </cell>
          <cell r="AF30">
            <v>16755.705313083625</v>
          </cell>
        </row>
        <row r="31">
          <cell r="Q31">
            <v>9056.3069271998484</v>
          </cell>
          <cell r="R31">
            <v>7945.8772469632613</v>
          </cell>
          <cell r="S31">
            <v>6881.5026998498251</v>
          </cell>
          <cell r="T31">
            <v>7786.4512679746931</v>
          </cell>
          <cell r="U31">
            <v>9062.5593592991572</v>
          </cell>
          <cell r="V31">
            <v>8980.0546394483226</v>
          </cell>
          <cell r="W31">
            <v>7159.8091503789692</v>
          </cell>
          <cell r="X31">
            <v>7797.8242097547518</v>
          </cell>
          <cell r="Y31">
            <v>9631.4988300988207</v>
          </cell>
          <cell r="Z31">
            <v>9287.938018099012</v>
          </cell>
          <cell r="AA31">
            <v>6770.8422871682769</v>
          </cell>
          <cell r="AB31">
            <v>8744.3109936279816</v>
          </cell>
          <cell r="AC31">
            <v>9959.171756704116</v>
          </cell>
          <cell r="AD31">
            <v>9711.2946043863012</v>
          </cell>
          <cell r="AE31">
            <v>5912.1496564880426</v>
          </cell>
          <cell r="AF31">
            <v>7181.970093367353</v>
          </cell>
        </row>
        <row r="32">
          <cell r="Q32">
            <v>32739.896253406598</v>
          </cell>
          <cell r="R32">
            <v>35801.870151249132</v>
          </cell>
          <cell r="S32">
            <v>31724.662061332543</v>
          </cell>
          <cell r="T32">
            <v>30647.153937841154</v>
          </cell>
          <cell r="U32">
            <v>39587.978231525412</v>
          </cell>
          <cell r="V32">
            <v>35327.824521330003</v>
          </cell>
          <cell r="W32">
            <v>28283.677137157145</v>
          </cell>
          <cell r="X32">
            <v>30378.649753145572</v>
          </cell>
          <cell r="Y32">
            <v>30278.987464297974</v>
          </cell>
          <cell r="Z32">
            <v>28291.745738364156</v>
          </cell>
          <cell r="AA32">
            <v>18207.026263856638</v>
          </cell>
          <cell r="AB32">
            <v>20559.714315953664</v>
          </cell>
          <cell r="AC32">
            <v>30384.672323584295</v>
          </cell>
          <cell r="AD32">
            <v>29012.331033000759</v>
          </cell>
          <cell r="AE32">
            <v>29692.934623318946</v>
          </cell>
          <cell r="AF32">
            <v>25233.139783289436</v>
          </cell>
        </row>
        <row r="33">
          <cell r="Q33">
            <v>33912.324634174562</v>
          </cell>
          <cell r="R33">
            <v>34098.94935690696</v>
          </cell>
          <cell r="S33">
            <v>33787.749306927391</v>
          </cell>
          <cell r="T33">
            <v>33535.348169774559</v>
          </cell>
          <cell r="U33">
            <v>33028.439141199844</v>
          </cell>
          <cell r="V33">
            <v>33276.008545346696</v>
          </cell>
          <cell r="W33">
            <v>34404.400316108833</v>
          </cell>
          <cell r="X33">
            <v>35868.02557621523</v>
          </cell>
          <cell r="Y33">
            <v>36122.918222918408</v>
          </cell>
          <cell r="Z33">
            <v>36273.77733572221</v>
          </cell>
          <cell r="AA33">
            <v>35446.892866961884</v>
          </cell>
          <cell r="AB33">
            <v>33825.038546783951</v>
          </cell>
          <cell r="AC33">
            <v>32348.81787512132</v>
          </cell>
          <cell r="AD33">
            <v>31521.175082979993</v>
          </cell>
          <cell r="AE33">
            <v>31681.56580038551</v>
          </cell>
          <cell r="AF33">
            <v>30786.210746018412</v>
          </cell>
        </row>
        <row r="34">
          <cell r="Q34">
            <v>14543.160132160901</v>
          </cell>
          <cell r="R34">
            <v>18898.684628972704</v>
          </cell>
          <cell r="S34">
            <v>21371.027872300056</v>
          </cell>
          <cell r="T34">
            <v>14573.334373268943</v>
          </cell>
          <cell r="U34">
            <v>16501.132194660655</v>
          </cell>
          <cell r="V34">
            <v>16498.536264915878</v>
          </cell>
          <cell r="W34">
            <v>18519.355727050613</v>
          </cell>
          <cell r="X34">
            <v>16972.926409987402</v>
          </cell>
          <cell r="Y34">
            <v>13540.992732274062</v>
          </cell>
          <cell r="Z34">
            <v>11735.394587302326</v>
          </cell>
          <cell r="AA34">
            <v>16295.743371306984</v>
          </cell>
          <cell r="AB34">
            <v>14554.560828189327</v>
          </cell>
          <cell r="AC34">
            <v>14511.397645805215</v>
          </cell>
          <cell r="AD34">
            <v>12661.866877824457</v>
          </cell>
          <cell r="AE34">
            <v>14723.308885821938</v>
          </cell>
          <cell r="AF34">
            <v>10686.925617753066</v>
          </cell>
        </row>
        <row r="35">
          <cell r="Q35">
            <v>27826.154055534789</v>
          </cell>
          <cell r="R35">
            <v>27907.538820598114</v>
          </cell>
          <cell r="S35">
            <v>27989.161616399397</v>
          </cell>
          <cell r="T35">
            <v>28071.023139120931</v>
          </cell>
          <cell r="U35">
            <v>28152.711694400885</v>
          </cell>
          <cell r="V35">
            <v>28234.637968841649</v>
          </cell>
          <cell r="W35">
            <v>28316.802654221879</v>
          </cell>
          <cell r="X35">
            <v>28399.206444333369</v>
          </cell>
          <cell r="Y35">
            <v>28481.401231323664</v>
          </cell>
          <cell r="Z35">
            <v>28563.833911686848</v>
          </cell>
          <cell r="AA35">
            <v>28646.50517394903</v>
          </cell>
          <cell r="AB35">
            <v>28729.415708629087</v>
          </cell>
          <cell r="AC35">
            <v>28812.195425550563</v>
          </cell>
          <cell r="AD35">
            <v>28895.213660428784</v>
          </cell>
          <cell r="AE35">
            <v>28978.471100519273</v>
          </cell>
          <cell r="AF35">
            <v>29061.968435057752</v>
          </cell>
        </row>
        <row r="36">
          <cell r="Q36">
            <v>31482.242335008581</v>
          </cell>
          <cell r="R36">
            <v>33125.98983583376</v>
          </cell>
          <cell r="S36">
            <v>33486.03993456126</v>
          </cell>
          <cell r="T36">
            <v>33536.046319037945</v>
          </cell>
          <cell r="U36">
            <v>33413.50081571388</v>
          </cell>
          <cell r="V36">
            <v>35235.746904478663</v>
          </cell>
          <cell r="W36">
            <v>34900.256390726019</v>
          </cell>
          <cell r="X36">
            <v>33115.704215155325</v>
          </cell>
          <cell r="Y36">
            <v>33064.553690195935</v>
          </cell>
          <cell r="Z36">
            <v>33603.674948742439</v>
          </cell>
          <cell r="AA36">
            <v>35122.718878820735</v>
          </cell>
          <cell r="AB36">
            <v>36042.867901514408</v>
          </cell>
          <cell r="AC36">
            <v>36180.586227327833</v>
          </cell>
          <cell r="AD36">
            <v>36063.857210600043</v>
          </cell>
          <cell r="AE36">
            <v>36410.396983637911</v>
          </cell>
          <cell r="AF36">
            <v>37014.35187827245</v>
          </cell>
        </row>
        <row r="37">
          <cell r="Q37">
            <v>14111.813567975225</v>
          </cell>
          <cell r="R37">
            <v>14969.042205819513</v>
          </cell>
          <cell r="S37">
            <v>16541.647953313764</v>
          </cell>
          <cell r="T37">
            <v>16669.391150722171</v>
          </cell>
          <cell r="U37">
            <v>19634.861125535463</v>
          </cell>
          <cell r="V37">
            <v>18554.275281006667</v>
          </cell>
          <cell r="W37">
            <v>20616.145228477835</v>
          </cell>
          <cell r="X37">
            <v>21664.625706345159</v>
          </cell>
          <cell r="Y37">
            <v>20616.031015535878</v>
          </cell>
          <cell r="Z37">
            <v>17300.345506380621</v>
          </cell>
          <cell r="AA37">
            <v>17515.571030445899</v>
          </cell>
          <cell r="AB37">
            <v>17795.054237085649</v>
          </cell>
          <cell r="AC37">
            <v>15710.467047283295</v>
          </cell>
          <cell r="AD37">
            <v>17526.319389602926</v>
          </cell>
          <cell r="AE37">
            <v>25318.979741247738</v>
          </cell>
          <cell r="AF37">
            <v>18558.072073278126</v>
          </cell>
        </row>
        <row r="38">
          <cell r="Q38">
            <v>437759.06538821309</v>
          </cell>
          <cell r="R38">
            <v>464661.74567991751</v>
          </cell>
          <cell r="S38">
            <v>440141.42538889335</v>
          </cell>
          <cell r="T38">
            <v>437384.96400284616</v>
          </cell>
          <cell r="U38">
            <v>470184.26436470315</v>
          </cell>
          <cell r="V38">
            <v>473162.76455582806</v>
          </cell>
          <cell r="W38">
            <v>459970.00492260844</v>
          </cell>
          <cell r="X38">
            <v>450914.3778032246</v>
          </cell>
          <cell r="Y38">
            <v>463078.75237105938</v>
          </cell>
          <cell r="Z38">
            <v>452398.49964893813</v>
          </cell>
          <cell r="AA38">
            <v>426464.19709809334</v>
          </cell>
          <cell r="AB38">
            <v>436475.58010894683</v>
          </cell>
          <cell r="AC38">
            <v>451517.30171711824</v>
          </cell>
          <cell r="AD38">
            <v>437662.51639543497</v>
          </cell>
          <cell r="AE38">
            <v>442922.21009059215</v>
          </cell>
          <cell r="AF38">
            <v>438866.18915111682</v>
          </cell>
        </row>
        <row r="39">
          <cell r="Q39">
            <v>95.434505154262752</v>
          </cell>
          <cell r="R39">
            <v>94.208673254134951</v>
          </cell>
          <cell r="S39">
            <v>93.986902207421466</v>
          </cell>
          <cell r="T39">
            <v>94.601142297891997</v>
          </cell>
          <cell r="U39">
            <v>94.786388805605185</v>
          </cell>
          <cell r="V39">
            <v>94.38288706791613</v>
          </cell>
          <cell r="W39">
            <v>94.962885033479637</v>
          </cell>
          <cell r="X39">
            <v>95.675953618798019</v>
          </cell>
          <cell r="Y39">
            <v>96.954573696333824</v>
          </cell>
          <cell r="Z39">
            <v>98.712457410595874</v>
          </cell>
          <cell r="AA39">
            <v>98.91127694696101</v>
          </cell>
          <cell r="AB39">
            <v>99.124374512357363</v>
          </cell>
          <cell r="AC39">
            <v>99.347567613392059</v>
          </cell>
          <cell r="AD39">
            <v>97.927273641097528</v>
          </cell>
          <cell r="AE39">
            <v>100.82070328325594</v>
          </cell>
          <cell r="AF39">
            <v>99.279176722051815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99"/>
  <sheetViews>
    <sheetView view="pageBreakPreview" zoomScaleSheetLayoutView="100" workbookViewId="0">
      <pane ySplit="2" topLeftCell="A3" activePane="bottomLeft" state="frozen"/>
      <selection pane="bottomLeft" activeCell="I51" sqref="I51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27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84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18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318" t="s">
        <v>87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19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9">
        <v>2007</v>
      </c>
      <c r="B4" s="166">
        <v>146098.85355250168</v>
      </c>
      <c r="C4" s="166">
        <v>42555.765005100518</v>
      </c>
      <c r="D4" s="166">
        <v>86246.11692136254</v>
      </c>
      <c r="E4" s="166">
        <v>152852.8174490848</v>
      </c>
      <c r="F4" s="166">
        <v>36118.297707024358</v>
      </c>
      <c r="G4" s="166">
        <v>111100.93537642603</v>
      </c>
      <c r="H4" s="166">
        <v>483670.50518459559</v>
      </c>
      <c r="I4" s="166">
        <v>77618.487489140738</v>
      </c>
      <c r="J4" s="166">
        <v>44522.825459215594</v>
      </c>
      <c r="K4" s="166">
        <v>103017.38149649931</v>
      </c>
      <c r="L4" s="166">
        <v>126518.52153622432</v>
      </c>
      <c r="M4" s="166">
        <v>78699.999170333336</v>
      </c>
      <c r="N4" s="166">
        <v>101023.34164745557</v>
      </c>
      <c r="O4" s="166">
        <v>88876.29354938578</v>
      </c>
      <c r="P4" s="166">
        <v>53263.628946709032</v>
      </c>
      <c r="Q4" s="215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9">
        <v>2008</v>
      </c>
      <c r="B5" s="166">
        <v>154017.67259884998</v>
      </c>
      <c r="C5" s="166">
        <v>44298.753802212508</v>
      </c>
      <c r="D5" s="166">
        <v>73714.381757798372</v>
      </c>
      <c r="E5" s="166">
        <v>133220.86642508383</v>
      </c>
      <c r="F5" s="166">
        <v>39174.633884127572</v>
      </c>
      <c r="G5" s="166">
        <v>118936.6168530775</v>
      </c>
      <c r="H5" s="166">
        <v>520039.42779651884</v>
      </c>
      <c r="I5" s="166">
        <v>88405.20584561459</v>
      </c>
      <c r="J5" s="166">
        <v>45758.332108553288</v>
      </c>
      <c r="K5" s="166">
        <v>102526.49319108718</v>
      </c>
      <c r="L5" s="166">
        <v>120843.94137174673</v>
      </c>
      <c r="M5" s="166">
        <v>80342.502040530395</v>
      </c>
      <c r="N5" s="166">
        <v>110929.97679653316</v>
      </c>
      <c r="O5" s="166">
        <v>97749.684647461429</v>
      </c>
      <c r="P5" s="166">
        <v>54661.170635847448</v>
      </c>
      <c r="Q5" s="215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9">
        <v>2009</v>
      </c>
      <c r="B6" s="166">
        <v>159390.0076584733</v>
      </c>
      <c r="C6" s="166">
        <v>39536.542270810518</v>
      </c>
      <c r="D6" s="166">
        <v>68864.015483088806</v>
      </c>
      <c r="E6" s="166">
        <v>90300.184843171985</v>
      </c>
      <c r="F6" s="166">
        <v>35084.4407667911</v>
      </c>
      <c r="G6" s="166">
        <v>91099.005051589265</v>
      </c>
      <c r="H6" s="166">
        <v>497432.95467377477</v>
      </c>
      <c r="I6" s="166">
        <v>69283.398522581934</v>
      </c>
      <c r="J6" s="166">
        <v>33139.736645121957</v>
      </c>
      <c r="K6" s="166">
        <v>127649.56373487005</v>
      </c>
      <c r="L6" s="166">
        <v>128371.55930276043</v>
      </c>
      <c r="M6" s="166">
        <v>71636.687019795514</v>
      </c>
      <c r="N6" s="166">
        <v>105510.63486782351</v>
      </c>
      <c r="O6" s="166">
        <v>109623.23931742158</v>
      </c>
      <c r="P6" s="166">
        <v>52558.970694161893</v>
      </c>
      <c r="Q6" s="215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9">
        <v>2010</v>
      </c>
      <c r="B7" s="166">
        <v>120947.25491668476</v>
      </c>
      <c r="C7" s="166">
        <v>35278.088618226917</v>
      </c>
      <c r="D7" s="166">
        <v>68175.054426201677</v>
      </c>
      <c r="E7" s="166">
        <v>97508.750714245514</v>
      </c>
      <c r="F7" s="166">
        <v>34644.429554379996</v>
      </c>
      <c r="G7" s="166">
        <v>111195.72763218368</v>
      </c>
      <c r="H7" s="166">
        <v>515117.16139242228</v>
      </c>
      <c r="I7" s="166">
        <v>65079.888402708937</v>
      </c>
      <c r="J7" s="166">
        <v>31678.084797514188</v>
      </c>
      <c r="K7" s="166">
        <v>140060.81831088453</v>
      </c>
      <c r="L7" s="166">
        <v>132743.42654610449</v>
      </c>
      <c r="M7" s="166">
        <v>69493.900634951613</v>
      </c>
      <c r="N7" s="166">
        <v>106298.24007677234</v>
      </c>
      <c r="O7" s="166">
        <v>124013.11324409123</v>
      </c>
      <c r="P7" s="166">
        <v>67467.88661481344</v>
      </c>
      <c r="Q7" s="215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9">
        <v>2011</v>
      </c>
      <c r="B8" s="166">
        <v>125618.80388962654</v>
      </c>
      <c r="C8" s="166">
        <v>30418.173033167186</v>
      </c>
      <c r="D8" s="166">
        <v>66714.352573801239</v>
      </c>
      <c r="E8" s="166">
        <v>108453.81888935124</v>
      </c>
      <c r="F8" s="166">
        <v>44306.605771926028</v>
      </c>
      <c r="G8" s="166">
        <v>118728.31734807523</v>
      </c>
      <c r="H8" s="166">
        <v>533168.41011719441</v>
      </c>
      <c r="I8" s="166">
        <v>60127.079630541368</v>
      </c>
      <c r="J8" s="166">
        <v>32333.705386410555</v>
      </c>
      <c r="K8" s="166">
        <v>117624.96590742112</v>
      </c>
      <c r="L8" s="166">
        <v>143586.44051558693</v>
      </c>
      <c r="M8" s="166">
        <v>60512.666710184763</v>
      </c>
      <c r="N8" s="166">
        <v>109718.69537069021</v>
      </c>
      <c r="O8" s="166">
        <v>135107.06288959406</v>
      </c>
      <c r="P8" s="166">
        <v>77348.026428876183</v>
      </c>
      <c r="Q8" s="215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9">
        <v>2012</v>
      </c>
      <c r="B9" s="166">
        <v>122369.9318981398</v>
      </c>
      <c r="C9" s="166">
        <v>36308.144711411049</v>
      </c>
      <c r="D9" s="166">
        <v>62646.870189465109</v>
      </c>
      <c r="E9" s="166">
        <v>100874.24748541642</v>
      </c>
      <c r="F9" s="166">
        <v>50683.16190367371</v>
      </c>
      <c r="G9" s="166">
        <v>112275.14100581381</v>
      </c>
      <c r="H9" s="166">
        <v>531451.72959724395</v>
      </c>
      <c r="I9" s="166">
        <v>62950.779626609481</v>
      </c>
      <c r="J9" s="166">
        <v>34782.892321498977</v>
      </c>
      <c r="K9" s="166">
        <v>99336.287103849725</v>
      </c>
      <c r="L9" s="166">
        <v>133206.93104873714</v>
      </c>
      <c r="M9" s="166">
        <v>56472.452909215084</v>
      </c>
      <c r="N9" s="166">
        <v>113416.96292262879</v>
      </c>
      <c r="O9" s="166">
        <v>147292.35974207098</v>
      </c>
      <c r="P9" s="166">
        <v>67569.405952380068</v>
      </c>
      <c r="Q9" s="215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9">
        <v>2013</v>
      </c>
      <c r="B10" s="166">
        <v>151165.87361662957</v>
      </c>
      <c r="C10" s="166">
        <v>31941.886440246202</v>
      </c>
      <c r="D10" s="166">
        <v>66832.068253508318</v>
      </c>
      <c r="E10" s="166">
        <v>96052.321080844456</v>
      </c>
      <c r="F10" s="166">
        <v>41260.824392283263</v>
      </c>
      <c r="G10" s="166">
        <v>114801.76273333337</v>
      </c>
      <c r="H10" s="166">
        <v>538089.32279966678</v>
      </c>
      <c r="I10" s="166">
        <v>67316.600923333244</v>
      </c>
      <c r="J10" s="166">
        <v>31753.344123550938</v>
      </c>
      <c r="K10" s="166">
        <v>110018.89900000003</v>
      </c>
      <c r="L10" s="166">
        <v>124800.02369288087</v>
      </c>
      <c r="M10" s="166">
        <v>48686.02240666662</v>
      </c>
      <c r="N10" s="166">
        <v>116576.8</v>
      </c>
      <c r="O10" s="166">
        <v>146247.43182534925</v>
      </c>
      <c r="P10" s="166">
        <v>79905.918025880368</v>
      </c>
      <c r="Q10" s="215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9">
        <v>2014</v>
      </c>
      <c r="B11" s="166">
        <v>122410.49078028977</v>
      </c>
      <c r="C11" s="166">
        <v>34156.799444452459</v>
      </c>
      <c r="D11" s="166">
        <v>77799.754451169894</v>
      </c>
      <c r="E11" s="166">
        <v>81442.113112616556</v>
      </c>
      <c r="F11" s="166">
        <v>53817.467809381989</v>
      </c>
      <c r="G11" s="166">
        <v>116502.37966980159</v>
      </c>
      <c r="H11" s="166">
        <v>555518.18392797676</v>
      </c>
      <c r="I11" s="166">
        <v>89657.813400138722</v>
      </c>
      <c r="J11" s="166">
        <v>29757.953904036589</v>
      </c>
      <c r="K11" s="166">
        <v>113375.17248053639</v>
      </c>
      <c r="L11" s="166">
        <v>134350.32179123419</v>
      </c>
      <c r="M11" s="166">
        <v>69143.283156938036</v>
      </c>
      <c r="N11" s="166">
        <v>120351.50004297774</v>
      </c>
      <c r="O11" s="166">
        <v>154400.68493243979</v>
      </c>
      <c r="P11" s="166">
        <v>67883.561843768344</v>
      </c>
      <c r="Q11" s="215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9">
        <v>2015</v>
      </c>
      <c r="B12" s="166">
        <v>124809.31268795882</v>
      </c>
      <c r="C12" s="166">
        <v>54161.086092138619</v>
      </c>
      <c r="D12" s="166">
        <v>80401.121825264563</v>
      </c>
      <c r="E12" s="166">
        <v>82530.182151669986</v>
      </c>
      <c r="F12" s="166">
        <v>54550.552504469524</v>
      </c>
      <c r="G12" s="166">
        <v>146949.51902882385</v>
      </c>
      <c r="H12" s="166">
        <v>590287.78916779615</v>
      </c>
      <c r="I12" s="166">
        <v>96076.190460684869</v>
      </c>
      <c r="J12" s="166">
        <v>41074.121945246705</v>
      </c>
      <c r="K12" s="166">
        <v>147067.55599541482</v>
      </c>
      <c r="L12" s="166">
        <v>149689.35467272846</v>
      </c>
      <c r="M12" s="166">
        <v>80958.379452347843</v>
      </c>
      <c r="N12" s="166">
        <v>125317.51681955415</v>
      </c>
      <c r="O12" s="166">
        <v>168564.92693931621</v>
      </c>
      <c r="P12" s="166">
        <v>72676.621377981253</v>
      </c>
      <c r="Q12" s="215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9">
        <v>2016</v>
      </c>
      <c r="B13" s="166">
        <v>148615.42722817269</v>
      </c>
      <c r="C13" s="166">
        <v>63244.236725198891</v>
      </c>
      <c r="D13" s="166">
        <v>84209.1921783117</v>
      </c>
      <c r="E13" s="166">
        <v>85463.400103145221</v>
      </c>
      <c r="F13" s="166">
        <v>56375.958704686011</v>
      </c>
      <c r="G13" s="166">
        <v>133310.97416100776</v>
      </c>
      <c r="H13" s="166">
        <v>630478.10974083666</v>
      </c>
      <c r="I13" s="166">
        <v>93757.078461141122</v>
      </c>
      <c r="J13" s="166">
        <v>42375.441371135908</v>
      </c>
      <c r="K13" s="166">
        <v>156326.93999169351</v>
      </c>
      <c r="L13" s="166">
        <v>160192.44165150102</v>
      </c>
      <c r="M13" s="166">
        <v>78482.149356966023</v>
      </c>
      <c r="N13" s="166">
        <v>125931.58096474313</v>
      </c>
      <c r="O13" s="166">
        <v>177788.34934496868</v>
      </c>
      <c r="P13" s="166">
        <v>70906.163160241602</v>
      </c>
      <c r="Q13" s="215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9">
        <v>2017</v>
      </c>
      <c r="B14" s="166">
        <v>159190.62953058019</v>
      </c>
      <c r="C14" s="166">
        <v>57268.799332801784</v>
      </c>
      <c r="D14" s="166">
        <v>79354.820909962931</v>
      </c>
      <c r="E14" s="166">
        <v>74412.249660355461</v>
      </c>
      <c r="F14" s="166">
        <v>60809.618767567663</v>
      </c>
      <c r="G14" s="166">
        <v>120962.24952986442</v>
      </c>
      <c r="H14" s="166">
        <v>645490.09920214093</v>
      </c>
      <c r="I14" s="166">
        <v>84975.727096468239</v>
      </c>
      <c r="J14" s="166">
        <v>46014.38908394309</v>
      </c>
      <c r="K14" s="166">
        <v>153768.9496244521</v>
      </c>
      <c r="L14" s="166">
        <v>167861.49811089347</v>
      </c>
      <c r="M14" s="166">
        <v>84696.6495312404</v>
      </c>
      <c r="N14" s="166">
        <v>127618.1722086341</v>
      </c>
      <c r="O14" s="166">
        <v>177207.97736866088</v>
      </c>
      <c r="P14" s="166">
        <v>66535.411160619449</v>
      </c>
      <c r="Q14" s="215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2018</v>
      </c>
      <c r="B15" s="166">
        <v>155816.91449958377</v>
      </c>
      <c r="C15" s="166">
        <v>47751.328409579874</v>
      </c>
      <c r="D15" s="166">
        <v>76683.630096230743</v>
      </c>
      <c r="E15" s="166">
        <v>46477.634916770752</v>
      </c>
      <c r="F15" s="166">
        <v>58031.68982507359</v>
      </c>
      <c r="G15" s="166">
        <v>134074.64113299234</v>
      </c>
      <c r="H15" s="166">
        <v>709073.46957043523</v>
      </c>
      <c r="I15" s="166">
        <v>78719.220428850385</v>
      </c>
      <c r="J15" s="166">
        <v>45290.763967330677</v>
      </c>
      <c r="K15" s="166">
        <v>153287.16605045684</v>
      </c>
      <c r="L15" s="166">
        <v>191468.29719398724</v>
      </c>
      <c r="M15" s="166">
        <v>88618.397073153275</v>
      </c>
      <c r="N15" s="166">
        <v>130199.0377514603</v>
      </c>
      <c r="O15" s="166">
        <v>177726.04706066858</v>
      </c>
      <c r="P15" s="166">
        <v>63188.286199886024</v>
      </c>
      <c r="Q15" s="215">
        <v>2156406.5241764593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318" t="s">
        <v>85</v>
      </c>
      <c r="B16" s="319"/>
      <c r="C16" s="319"/>
      <c r="D16" s="319"/>
      <c r="E16" s="319"/>
      <c r="F16" s="319"/>
      <c r="G16" s="319"/>
      <c r="H16" s="319"/>
      <c r="I16" s="319"/>
      <c r="J16" s="319"/>
      <c r="K16" s="319"/>
      <c r="L16" s="319"/>
      <c r="M16" s="319"/>
      <c r="N16" s="319"/>
      <c r="O16" s="319"/>
      <c r="P16" s="319"/>
      <c r="Q16" s="220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7">
        <v>39873</v>
      </c>
      <c r="B17" s="166">
        <v>42298.18942379862</v>
      </c>
      <c r="C17" s="166">
        <v>8151.7967836119888</v>
      </c>
      <c r="D17" s="166">
        <v>17221.858060804389</v>
      </c>
      <c r="E17" s="166">
        <v>19682.451206006437</v>
      </c>
      <c r="F17" s="166">
        <v>8313.5311512171029</v>
      </c>
      <c r="G17" s="166">
        <v>25565.006733878661</v>
      </c>
      <c r="H17" s="166">
        <v>129176.23388894912</v>
      </c>
      <c r="I17" s="166">
        <v>19041.444263679594</v>
      </c>
      <c r="J17" s="166">
        <v>8256.3622097788211</v>
      </c>
      <c r="K17" s="166">
        <v>30321.04077663273</v>
      </c>
      <c r="L17" s="166">
        <v>29517.174535847109</v>
      </c>
      <c r="M17" s="166">
        <v>20805.255301235655</v>
      </c>
      <c r="N17" s="166">
        <v>26445.488672236799</v>
      </c>
      <c r="O17" s="166">
        <v>26357.171676622638</v>
      </c>
      <c r="P17" s="166">
        <v>11488.767633575297</v>
      </c>
      <c r="Q17" s="215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8">
        <v>39965</v>
      </c>
      <c r="B18" s="166">
        <v>41291.584530306936</v>
      </c>
      <c r="C18" s="166">
        <v>9847.6764024251934</v>
      </c>
      <c r="D18" s="166">
        <v>15302.718253419873</v>
      </c>
      <c r="E18" s="166">
        <v>14648.50237097189</v>
      </c>
      <c r="F18" s="166">
        <v>8247.5837035530076</v>
      </c>
      <c r="G18" s="166">
        <v>24359.475316926673</v>
      </c>
      <c r="H18" s="166">
        <v>118441.08296270788</v>
      </c>
      <c r="I18" s="166">
        <v>16914.203724975472</v>
      </c>
      <c r="J18" s="166">
        <v>8366.1996661054509</v>
      </c>
      <c r="K18" s="166">
        <v>29377.990582424904</v>
      </c>
      <c r="L18" s="166">
        <v>29889.037384799874</v>
      </c>
      <c r="M18" s="166">
        <v>17911.734084430616</v>
      </c>
      <c r="N18" s="166">
        <v>26291.322808852143</v>
      </c>
      <c r="O18" s="166">
        <v>26900.618515315891</v>
      </c>
      <c r="P18" s="166">
        <v>13524.574681426151</v>
      </c>
      <c r="Q18" s="215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7">
        <v>40057</v>
      </c>
      <c r="B19" s="166">
        <v>40429.469249881578</v>
      </c>
      <c r="C19" s="166">
        <v>13089.854270708835</v>
      </c>
      <c r="D19" s="166">
        <v>16838.26367105656</v>
      </c>
      <c r="E19" s="166">
        <v>24776.375496482473</v>
      </c>
      <c r="F19" s="166">
        <v>9289.9084585604287</v>
      </c>
      <c r="G19" s="166">
        <v>19400.230656032345</v>
      </c>
      <c r="H19" s="166">
        <v>122292.76410228282</v>
      </c>
      <c r="I19" s="166">
        <v>15341.39196760095</v>
      </c>
      <c r="J19" s="166">
        <v>8727.6747521216148</v>
      </c>
      <c r="K19" s="166">
        <v>31814.198493472999</v>
      </c>
      <c r="L19" s="166">
        <v>35033.125742066521</v>
      </c>
      <c r="M19" s="166">
        <v>14237.380601847122</v>
      </c>
      <c r="N19" s="166">
        <v>26215.888358478584</v>
      </c>
      <c r="O19" s="166">
        <v>26988.843214733053</v>
      </c>
      <c r="P19" s="166">
        <v>13297.828785840715</v>
      </c>
      <c r="Q19" s="215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8">
        <v>40148</v>
      </c>
      <c r="B20" s="166">
        <v>35370.764454486176</v>
      </c>
      <c r="C20" s="166">
        <v>8447.2148140644967</v>
      </c>
      <c r="D20" s="166">
        <v>19501.175497807981</v>
      </c>
      <c r="E20" s="166">
        <v>31192.855769711183</v>
      </c>
      <c r="F20" s="166">
        <v>9233.4174534605627</v>
      </c>
      <c r="G20" s="166">
        <v>21774.292344751582</v>
      </c>
      <c r="H20" s="166">
        <v>127522.87371983496</v>
      </c>
      <c r="I20" s="166">
        <v>17986.358566325911</v>
      </c>
      <c r="J20" s="166">
        <v>7789.5000171160709</v>
      </c>
      <c r="K20" s="166">
        <v>36136.333882339422</v>
      </c>
      <c r="L20" s="166">
        <v>33932.221640046933</v>
      </c>
      <c r="M20" s="166">
        <v>18682.317032282128</v>
      </c>
      <c r="N20" s="166">
        <v>26557.93502825599</v>
      </c>
      <c r="O20" s="166">
        <v>29376.605910750008</v>
      </c>
      <c r="P20" s="166">
        <v>14247.799593319731</v>
      </c>
      <c r="Q20" s="215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7">
        <v>40238</v>
      </c>
      <c r="B21" s="166">
        <v>29195.671147618421</v>
      </c>
      <c r="C21" s="166">
        <v>8015.2753748128835</v>
      </c>
      <c r="D21" s="166">
        <v>19203.240048030872</v>
      </c>
      <c r="E21" s="166">
        <v>21887.238612451241</v>
      </c>
      <c r="F21" s="166">
        <v>7829.6200112047691</v>
      </c>
      <c r="G21" s="166">
        <v>23479.471771205663</v>
      </c>
      <c r="H21" s="166">
        <v>123757.07285428011</v>
      </c>
      <c r="I21" s="166">
        <v>16017.54990348271</v>
      </c>
      <c r="J21" s="166">
        <v>6729.2950383003381</v>
      </c>
      <c r="K21" s="166">
        <v>31988.037086818676</v>
      </c>
      <c r="L21" s="166">
        <v>32407.967674723823</v>
      </c>
      <c r="M21" s="166">
        <v>21278.453366838461</v>
      </c>
      <c r="N21" s="166">
        <v>26551.959569998373</v>
      </c>
      <c r="O21" s="166">
        <v>29638.172718000002</v>
      </c>
      <c r="P21" s="166">
        <v>15696.265876843774</v>
      </c>
      <c r="Q21" s="215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8">
        <v>40330</v>
      </c>
      <c r="B22" s="166">
        <v>30911.147831270689</v>
      </c>
      <c r="C22" s="166">
        <v>9721.6284224344599</v>
      </c>
      <c r="D22" s="166">
        <v>16742.890510665919</v>
      </c>
      <c r="E22" s="166">
        <v>20903.002957856374</v>
      </c>
      <c r="F22" s="166">
        <v>8845.34596112902</v>
      </c>
      <c r="G22" s="166">
        <v>28189.675703822624</v>
      </c>
      <c r="H22" s="166">
        <v>124816.68487525181</v>
      </c>
      <c r="I22" s="166">
        <v>15442.135884894857</v>
      </c>
      <c r="J22" s="166">
        <v>7658.279745932854</v>
      </c>
      <c r="K22" s="166">
        <v>32190.22775499264</v>
      </c>
      <c r="L22" s="166">
        <v>30263.798845366637</v>
      </c>
      <c r="M22" s="166">
        <v>14695.635163484581</v>
      </c>
      <c r="N22" s="166">
        <v>27011.568493900792</v>
      </c>
      <c r="O22" s="166">
        <v>30334.010883750001</v>
      </c>
      <c r="P22" s="166">
        <v>16045.139151162914</v>
      </c>
      <c r="Q22" s="215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7">
        <v>40422</v>
      </c>
      <c r="B23" s="166">
        <v>29972.256510910251</v>
      </c>
      <c r="C23" s="166">
        <v>9617.9016253383925</v>
      </c>
      <c r="D23" s="166">
        <v>15149.670145123235</v>
      </c>
      <c r="E23" s="166">
        <v>26073.851947322128</v>
      </c>
      <c r="F23" s="166">
        <v>9103.5092626297719</v>
      </c>
      <c r="G23" s="166">
        <v>28910.670688761173</v>
      </c>
      <c r="H23" s="166">
        <v>133816.72321610703</v>
      </c>
      <c r="I23" s="166">
        <v>16561.599126169458</v>
      </c>
      <c r="J23" s="166">
        <v>8721.1493975502854</v>
      </c>
      <c r="K23" s="166">
        <v>39819.80535324027</v>
      </c>
      <c r="L23" s="166">
        <v>35066.765804383627</v>
      </c>
      <c r="M23" s="166">
        <v>16719.974425131062</v>
      </c>
      <c r="N23" s="166">
        <v>26338.730410429369</v>
      </c>
      <c r="O23" s="166">
        <v>31422.887231836037</v>
      </c>
      <c r="P23" s="166">
        <v>18375.189778570038</v>
      </c>
      <c r="Q23" s="215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8">
        <v>40513</v>
      </c>
      <c r="B24" s="166">
        <v>30868.179426885406</v>
      </c>
      <c r="C24" s="166">
        <v>7923.2831956411756</v>
      </c>
      <c r="D24" s="166">
        <v>17079.253722381643</v>
      </c>
      <c r="E24" s="166">
        <v>28644.657196615779</v>
      </c>
      <c r="F24" s="166">
        <v>8865.9543194164326</v>
      </c>
      <c r="G24" s="166">
        <v>30615.90946839422</v>
      </c>
      <c r="H24" s="166">
        <v>132726.68044678334</v>
      </c>
      <c r="I24" s="166">
        <v>17058.603488161913</v>
      </c>
      <c r="J24" s="166">
        <v>8569.3606157307095</v>
      </c>
      <c r="K24" s="166">
        <v>36062.748115832932</v>
      </c>
      <c r="L24" s="166">
        <v>35004.894221630406</v>
      </c>
      <c r="M24" s="166">
        <v>16799.837679497501</v>
      </c>
      <c r="N24" s="166">
        <v>26395.981602443808</v>
      </c>
      <c r="O24" s="166">
        <v>32618.042410505197</v>
      </c>
      <c r="P24" s="166">
        <v>17351.29180823671</v>
      </c>
      <c r="Q24" s="215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7">
        <v>40603</v>
      </c>
      <c r="B25" s="166">
        <v>33385.776904603023</v>
      </c>
      <c r="C25" s="166">
        <v>5843.1944362184131</v>
      </c>
      <c r="D25" s="166">
        <v>15601.541311743642</v>
      </c>
      <c r="E25" s="166">
        <v>25355.39990620736</v>
      </c>
      <c r="F25" s="166">
        <v>9127.8633897469481</v>
      </c>
      <c r="G25" s="166">
        <v>32318.541011963342</v>
      </c>
      <c r="H25" s="166">
        <v>132731.17190587861</v>
      </c>
      <c r="I25" s="166">
        <v>14294.374833187323</v>
      </c>
      <c r="J25" s="166">
        <v>6760.3306252697448</v>
      </c>
      <c r="K25" s="166">
        <v>27303.70761013294</v>
      </c>
      <c r="L25" s="166">
        <v>35361.478910769896</v>
      </c>
      <c r="M25" s="166">
        <v>18705.849148631456</v>
      </c>
      <c r="N25" s="166">
        <v>26734.030434008451</v>
      </c>
      <c r="O25" s="166">
        <v>33807.985330597112</v>
      </c>
      <c r="P25" s="166">
        <v>19469.541204189078</v>
      </c>
      <c r="Q25" s="215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8">
        <v>40695</v>
      </c>
      <c r="B26" s="166">
        <v>29983.328763404501</v>
      </c>
      <c r="C26" s="166">
        <v>7979.0085969456795</v>
      </c>
      <c r="D26" s="166">
        <v>15162.443960837898</v>
      </c>
      <c r="E26" s="166">
        <v>22510.913863182046</v>
      </c>
      <c r="F26" s="166">
        <v>13582.36096312904</v>
      </c>
      <c r="G26" s="166">
        <v>29066.191572696025</v>
      </c>
      <c r="H26" s="166">
        <v>129442.29387273949</v>
      </c>
      <c r="I26" s="166">
        <v>12161.189667944298</v>
      </c>
      <c r="J26" s="166">
        <v>7416.8040573771932</v>
      </c>
      <c r="K26" s="166">
        <v>30996.427208046913</v>
      </c>
      <c r="L26" s="166">
        <v>33621.043875886957</v>
      </c>
      <c r="M26" s="166">
        <v>16964.048834670528</v>
      </c>
      <c r="N26" s="166">
        <v>27550.215785001241</v>
      </c>
      <c r="O26" s="166">
        <v>33956.477895312637</v>
      </c>
      <c r="P26" s="166">
        <v>21023.882050330372</v>
      </c>
      <c r="Q26" s="215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7">
        <v>40787</v>
      </c>
      <c r="B27" s="166">
        <v>30106.879550335569</v>
      </c>
      <c r="C27" s="166">
        <v>7523.9276198955768</v>
      </c>
      <c r="D27" s="166">
        <v>18016.326662572908</v>
      </c>
      <c r="E27" s="166">
        <v>29471.884928091058</v>
      </c>
      <c r="F27" s="166">
        <v>11054.172467541295</v>
      </c>
      <c r="G27" s="166">
        <v>26263.09243475346</v>
      </c>
      <c r="H27" s="166">
        <v>138834.37267022795</v>
      </c>
      <c r="I27" s="166">
        <v>15782.05269852381</v>
      </c>
      <c r="J27" s="166">
        <v>9198.8167983414769</v>
      </c>
      <c r="K27" s="166">
        <v>30601.632460790748</v>
      </c>
      <c r="L27" s="166">
        <v>37651.441453454783</v>
      </c>
      <c r="M27" s="166">
        <v>13364.394840727866</v>
      </c>
      <c r="N27" s="166">
        <v>27657.414427687163</v>
      </c>
      <c r="O27" s="166">
        <v>33423.43670222583</v>
      </c>
      <c r="P27" s="166">
        <v>20026.184524492612</v>
      </c>
      <c r="Q27" s="215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8">
        <v>40878</v>
      </c>
      <c r="B28" s="166">
        <v>32142.818671283443</v>
      </c>
      <c r="C28" s="166">
        <v>9072.0423801075158</v>
      </c>
      <c r="D28" s="166">
        <v>17934.040638646798</v>
      </c>
      <c r="E28" s="166">
        <v>31115.620191870777</v>
      </c>
      <c r="F28" s="166">
        <v>10542.208951508739</v>
      </c>
      <c r="G28" s="166">
        <v>31080.492328662414</v>
      </c>
      <c r="H28" s="166">
        <v>132160.57166834836</v>
      </c>
      <c r="I28" s="166">
        <v>17889.462430885935</v>
      </c>
      <c r="J28" s="166">
        <v>8957.7539054221415</v>
      </c>
      <c r="K28" s="166">
        <v>28723.198628450522</v>
      </c>
      <c r="L28" s="166">
        <v>36952.476275475303</v>
      </c>
      <c r="M28" s="166">
        <v>11478.373886154915</v>
      </c>
      <c r="N28" s="166">
        <v>27777.034723993362</v>
      </c>
      <c r="O28" s="166">
        <v>33919.162961458496</v>
      </c>
      <c r="P28" s="166">
        <v>16828.418649864121</v>
      </c>
      <c r="Q28" s="215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7">
        <v>40969</v>
      </c>
      <c r="B29" s="166">
        <v>31356.131527111182</v>
      </c>
      <c r="C29" s="166">
        <v>8404.9496161911084</v>
      </c>
      <c r="D29" s="166">
        <v>16645.718482533885</v>
      </c>
      <c r="E29" s="166">
        <v>21296.758550098151</v>
      </c>
      <c r="F29" s="166">
        <v>10547.18374983025</v>
      </c>
      <c r="G29" s="166">
        <v>32105.119363561058</v>
      </c>
      <c r="H29" s="166">
        <v>127800.1024894952</v>
      </c>
      <c r="I29" s="166">
        <v>15919.911579862404</v>
      </c>
      <c r="J29" s="166">
        <v>6586.3454946053553</v>
      </c>
      <c r="K29" s="166">
        <v>18589.134199066029</v>
      </c>
      <c r="L29" s="166">
        <v>35269.083544905036</v>
      </c>
      <c r="M29" s="166">
        <v>15716.078811493784</v>
      </c>
      <c r="N29" s="166">
        <v>28067.890825233455</v>
      </c>
      <c r="O29" s="166">
        <v>36350.668577926532</v>
      </c>
      <c r="P29" s="166">
        <v>17166.106259415334</v>
      </c>
      <c r="Q29" s="215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8">
        <v>41061</v>
      </c>
      <c r="B30" s="166">
        <v>32102.243698398459</v>
      </c>
      <c r="C30" s="166">
        <v>9387.4634035995223</v>
      </c>
      <c r="D30" s="166">
        <v>15734.303896025076</v>
      </c>
      <c r="E30" s="166">
        <v>24533.194673402228</v>
      </c>
      <c r="F30" s="166">
        <v>14249.446030204073</v>
      </c>
      <c r="G30" s="166">
        <v>28272.008883896866</v>
      </c>
      <c r="H30" s="166">
        <v>136543.48766452141</v>
      </c>
      <c r="I30" s="166">
        <v>13403.274634447333</v>
      </c>
      <c r="J30" s="166">
        <v>8600.9578829750099</v>
      </c>
      <c r="K30" s="166">
        <v>21198.30857892321</v>
      </c>
      <c r="L30" s="166">
        <v>31518.603675354607</v>
      </c>
      <c r="M30" s="166">
        <v>14082.144909239547</v>
      </c>
      <c r="N30" s="166">
        <v>28284.301198943955</v>
      </c>
      <c r="O30" s="166">
        <v>37220.425207625034</v>
      </c>
      <c r="P30" s="166">
        <v>17523.524344620546</v>
      </c>
      <c r="Q30" s="215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7">
        <v>41153</v>
      </c>
      <c r="B31" s="166">
        <v>30495.657645947274</v>
      </c>
      <c r="C31" s="166">
        <v>9156.1149978678259</v>
      </c>
      <c r="D31" s="166">
        <v>16549.50220416288</v>
      </c>
      <c r="E31" s="166">
        <v>28482.89818028907</v>
      </c>
      <c r="F31" s="166">
        <v>13846.078718830619</v>
      </c>
      <c r="G31" s="166">
        <v>26401.878408043984</v>
      </c>
      <c r="H31" s="166">
        <v>135644.44542727806</v>
      </c>
      <c r="I31" s="166">
        <v>17533.41141596598</v>
      </c>
      <c r="J31" s="166">
        <v>9905.7680596094069</v>
      </c>
      <c r="K31" s="166">
        <v>30542.357844188475</v>
      </c>
      <c r="L31" s="166">
        <v>33882.517618202328</v>
      </c>
      <c r="M31" s="166">
        <v>14120.349930128883</v>
      </c>
      <c r="N31" s="166">
        <v>28404.536597030357</v>
      </c>
      <c r="O31" s="166">
        <v>38114.439407379672</v>
      </c>
      <c r="P31" s="166">
        <v>15491.500154652698</v>
      </c>
      <c r="Q31" s="215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8">
        <v>41244</v>
      </c>
      <c r="B32" s="166">
        <v>28415.899026682873</v>
      </c>
      <c r="C32" s="166">
        <v>9359.6166937525923</v>
      </c>
      <c r="D32" s="166">
        <v>13717.345606743262</v>
      </c>
      <c r="E32" s="166">
        <v>26561.396081626961</v>
      </c>
      <c r="F32" s="166">
        <v>12040.453404808768</v>
      </c>
      <c r="G32" s="166">
        <v>25496.134350311913</v>
      </c>
      <c r="H32" s="166">
        <v>131463.69401594932</v>
      </c>
      <c r="I32" s="166">
        <v>16094.181996333758</v>
      </c>
      <c r="J32" s="166">
        <v>9689.820884309207</v>
      </c>
      <c r="K32" s="166">
        <v>29006.486481672004</v>
      </c>
      <c r="L32" s="166">
        <v>32536.726210275185</v>
      </c>
      <c r="M32" s="166">
        <v>12553.87925835287</v>
      </c>
      <c r="N32" s="166">
        <v>28660.234301421035</v>
      </c>
      <c r="O32" s="166">
        <v>35606.826549139747</v>
      </c>
      <c r="P32" s="166">
        <v>17388.275193691497</v>
      </c>
      <c r="Q32" s="215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7">
        <v>41334</v>
      </c>
      <c r="B33" s="166">
        <v>39424.218940974701</v>
      </c>
      <c r="C33" s="166">
        <v>6732.0044437802071</v>
      </c>
      <c r="D33" s="166">
        <v>16516.011103617569</v>
      </c>
      <c r="E33" s="166">
        <v>24721.689205637947</v>
      </c>
      <c r="F33" s="166">
        <v>10924.257344101876</v>
      </c>
      <c r="G33" s="166">
        <v>26034.690958701078</v>
      </c>
      <c r="H33" s="166">
        <v>137477.72849425153</v>
      </c>
      <c r="I33" s="166">
        <v>13618.275811874877</v>
      </c>
      <c r="J33" s="166">
        <v>5854.7685696704639</v>
      </c>
      <c r="K33" s="166">
        <v>29120.409770451301</v>
      </c>
      <c r="L33" s="166">
        <v>31370.368586580676</v>
      </c>
      <c r="M33" s="166">
        <v>14461.273945074241</v>
      </c>
      <c r="N33" s="166">
        <v>28943.415279566336</v>
      </c>
      <c r="O33" s="166">
        <v>36059.87645536699</v>
      </c>
      <c r="P33" s="166">
        <v>25298.298301425668</v>
      </c>
      <c r="Q33" s="215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8">
        <v>41426</v>
      </c>
      <c r="B34" s="166">
        <v>37960.050813057023</v>
      </c>
      <c r="C34" s="166">
        <v>9340.5367372269466</v>
      </c>
      <c r="D34" s="166">
        <v>16236.887826606893</v>
      </c>
      <c r="E34" s="166">
        <v>26066.061574897169</v>
      </c>
      <c r="F34" s="166">
        <v>10139.365249203705</v>
      </c>
      <c r="G34" s="166">
        <v>27121.420300442169</v>
      </c>
      <c r="H34" s="166">
        <v>136757.60663086214</v>
      </c>
      <c r="I34" s="166">
        <v>16677.24768460717</v>
      </c>
      <c r="J34" s="166">
        <v>7133.5837726107547</v>
      </c>
      <c r="K34" s="166">
        <v>25451.317568038234</v>
      </c>
      <c r="L34" s="166">
        <v>28310.620721359275</v>
      </c>
      <c r="M34" s="166">
        <v>10525.360892025492</v>
      </c>
      <c r="N34" s="166">
        <v>29032.334296669567</v>
      </c>
      <c r="O34" s="166">
        <v>36407.876140375054</v>
      </c>
      <c r="P34" s="166">
        <v>18542.469292689922</v>
      </c>
      <c r="Q34" s="215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7">
        <v>41518</v>
      </c>
      <c r="B35" s="166">
        <v>38644.006261830451</v>
      </c>
      <c r="C35" s="166">
        <v>7885.9341513591571</v>
      </c>
      <c r="D35" s="166">
        <v>16279.566301432415</v>
      </c>
      <c r="E35" s="166">
        <v>23815.993492205715</v>
      </c>
      <c r="F35" s="166">
        <v>9115.9790038061219</v>
      </c>
      <c r="G35" s="166">
        <v>28461.438005482385</v>
      </c>
      <c r="H35" s="166">
        <v>133800.48519373365</v>
      </c>
      <c r="I35" s="166">
        <v>17282.465794065785</v>
      </c>
      <c r="J35" s="166">
        <v>10151.593518700229</v>
      </c>
      <c r="K35" s="166">
        <v>26306.582222323614</v>
      </c>
      <c r="L35" s="166">
        <v>32406.139070553174</v>
      </c>
      <c r="M35" s="166">
        <v>11221.85780976869</v>
      </c>
      <c r="N35" s="166">
        <v>29177.656445804969</v>
      </c>
      <c r="O35" s="166">
        <v>36894.58304075565</v>
      </c>
      <c r="P35" s="166">
        <v>21305.134623383401</v>
      </c>
      <c r="Q35" s="215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8">
        <v>41609</v>
      </c>
      <c r="B36" s="166">
        <v>35137.597600767396</v>
      </c>
      <c r="C36" s="166">
        <v>7983.4111078798933</v>
      </c>
      <c r="D36" s="166">
        <v>17799.603021851439</v>
      </c>
      <c r="E36" s="166">
        <v>21448.576808103619</v>
      </c>
      <c r="F36" s="166">
        <v>11081.222795171554</v>
      </c>
      <c r="G36" s="166">
        <v>33184.213468707727</v>
      </c>
      <c r="H36" s="166">
        <v>130053.50248081947</v>
      </c>
      <c r="I36" s="166">
        <v>19738.611632785414</v>
      </c>
      <c r="J36" s="166">
        <v>8613.3982625694898</v>
      </c>
      <c r="K36" s="166">
        <v>29140.589439186886</v>
      </c>
      <c r="L36" s="166">
        <v>32712.895314387752</v>
      </c>
      <c r="M36" s="166">
        <v>12477.529759798201</v>
      </c>
      <c r="N36" s="166">
        <v>29423.393977959127</v>
      </c>
      <c r="O36" s="166">
        <v>36885.096188851552</v>
      </c>
      <c r="P36" s="166">
        <v>14760.015808381379</v>
      </c>
      <c r="Q36" s="215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8">
        <v>41791</v>
      </c>
      <c r="B37" s="166">
        <v>28690.392676264488</v>
      </c>
      <c r="C37" s="166">
        <v>8487.6754411934107</v>
      </c>
      <c r="D37" s="166">
        <v>18969.669606074123</v>
      </c>
      <c r="E37" s="166">
        <v>20856.794938846364</v>
      </c>
      <c r="F37" s="166">
        <v>13758.161263877872</v>
      </c>
      <c r="G37" s="166">
        <v>28701.249509234014</v>
      </c>
      <c r="H37" s="166">
        <v>131575.52338374834</v>
      </c>
      <c r="I37" s="166">
        <v>18326.025393341621</v>
      </c>
      <c r="J37" s="166">
        <v>5944.3608415337631</v>
      </c>
      <c r="K37" s="166">
        <v>31252.180060694092</v>
      </c>
      <c r="L37" s="166">
        <v>30956.326185677895</v>
      </c>
      <c r="M37" s="166">
        <v>14146.528915700053</v>
      </c>
      <c r="N37" s="166">
        <v>29331.81192599472</v>
      </c>
      <c r="O37" s="166">
        <v>38643.297171542516</v>
      </c>
      <c r="P37" s="166">
        <v>19589.635337463584</v>
      </c>
      <c r="Q37" s="215">
        <v>439229.63265118684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7">
        <v>41883</v>
      </c>
      <c r="B38" s="166">
        <v>30099.865777350013</v>
      </c>
      <c r="C38" s="166">
        <v>8778.8872151412543</v>
      </c>
      <c r="D38" s="166">
        <v>20605.92166305651</v>
      </c>
      <c r="E38" s="166">
        <v>21336.015255295024</v>
      </c>
      <c r="F38" s="166">
        <v>14412.610328840003</v>
      </c>
      <c r="G38" s="166">
        <v>27113.535486675937</v>
      </c>
      <c r="H38" s="166">
        <v>149282.83898185362</v>
      </c>
      <c r="I38" s="166">
        <v>23932.658251821736</v>
      </c>
      <c r="J38" s="166">
        <v>8165.1702665836528</v>
      </c>
      <c r="K38" s="166">
        <v>27466.35666274379</v>
      </c>
      <c r="L38" s="166">
        <v>35475.102204738068</v>
      </c>
      <c r="M38" s="166">
        <v>20091.443086130716</v>
      </c>
      <c r="N38" s="166">
        <v>30156.027848787551</v>
      </c>
      <c r="O38" s="166">
        <v>38802.774370557752</v>
      </c>
      <c r="P38" s="166">
        <v>18516.000039464467</v>
      </c>
      <c r="Q38" s="215">
        <v>474235.20743904012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8">
        <v>41974</v>
      </c>
      <c r="B39" s="166">
        <v>31353.278317491131</v>
      </c>
      <c r="C39" s="166">
        <v>9916.8156673456015</v>
      </c>
      <c r="D39" s="166">
        <v>20426.535925073964</v>
      </c>
      <c r="E39" s="166">
        <v>19793.189874084164</v>
      </c>
      <c r="F39" s="166">
        <v>12457.496967930847</v>
      </c>
      <c r="G39" s="166">
        <v>28522.496818417025</v>
      </c>
      <c r="H39" s="166">
        <v>135540.53729005609</v>
      </c>
      <c r="I39" s="166">
        <v>28364.642706068429</v>
      </c>
      <c r="J39" s="166">
        <v>10001.210694295154</v>
      </c>
      <c r="K39" s="166">
        <v>31806.292948425034</v>
      </c>
      <c r="L39" s="166">
        <v>36102.511216491381</v>
      </c>
      <c r="M39" s="166">
        <v>21764.548564355679</v>
      </c>
      <c r="N39" s="166">
        <v>31561.624997103714</v>
      </c>
      <c r="O39" s="166">
        <v>39419.236724589115</v>
      </c>
      <c r="P39" s="166">
        <v>14468.689596437738</v>
      </c>
      <c r="Q39" s="215">
        <v>471499.10830816516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7">
        <v>42064</v>
      </c>
      <c r="B40" s="166">
        <v>32329.183218032726</v>
      </c>
      <c r="C40" s="166">
        <v>9414.4085262969238</v>
      </c>
      <c r="D40" s="166">
        <v>19462.718519917471</v>
      </c>
      <c r="E40" s="166">
        <v>17832.429513034025</v>
      </c>
      <c r="F40" s="166">
        <v>14131.776907412321</v>
      </c>
      <c r="G40" s="166">
        <v>32705.912006461447</v>
      </c>
      <c r="H40" s="166">
        <v>141502.9016938995</v>
      </c>
      <c r="I40" s="166">
        <v>24591.67009379113</v>
      </c>
      <c r="J40" s="166">
        <v>7344.5696208946283</v>
      </c>
      <c r="K40" s="166">
        <v>36003.724398319668</v>
      </c>
      <c r="L40" s="166">
        <v>36384.481930072114</v>
      </c>
      <c r="M40" s="166">
        <v>19574.16284769286</v>
      </c>
      <c r="N40" s="166">
        <v>31604.006226394438</v>
      </c>
      <c r="O40" s="166">
        <v>40423.137260404452</v>
      </c>
      <c r="P40" s="166">
        <v>15808.050068958191</v>
      </c>
      <c r="Q40" s="215">
        <v>479113.13283158198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8">
        <v>42156</v>
      </c>
      <c r="B41" s="166">
        <v>30205.28544490644</v>
      </c>
      <c r="C41" s="166">
        <v>14347.444700606435</v>
      </c>
      <c r="D41" s="166">
        <v>18243.582760507055</v>
      </c>
      <c r="E41" s="166">
        <v>20846.101214320133</v>
      </c>
      <c r="F41" s="166">
        <v>9696.9787989133165</v>
      </c>
      <c r="G41" s="166">
        <v>37095.687644012323</v>
      </c>
      <c r="H41" s="166">
        <v>139589.38764230176</v>
      </c>
      <c r="I41" s="166">
        <v>21737.27687275568</v>
      </c>
      <c r="J41" s="166">
        <v>8530.553827804586</v>
      </c>
      <c r="K41" s="166">
        <v>37438.285714624784</v>
      </c>
      <c r="L41" s="166">
        <v>35329.808837284763</v>
      </c>
      <c r="M41" s="166">
        <v>18191.372419203613</v>
      </c>
      <c r="N41" s="166">
        <v>31531.22424789362</v>
      </c>
      <c r="O41" s="166">
        <v>41849.644076094482</v>
      </c>
      <c r="P41" s="166">
        <v>21455.679149939384</v>
      </c>
      <c r="Q41" s="215">
        <v>486088.31335116836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7">
        <v>42248</v>
      </c>
      <c r="B42" s="166">
        <v>31467.92707859035</v>
      </c>
      <c r="C42" s="166">
        <v>17880.74029877672</v>
      </c>
      <c r="D42" s="166">
        <v>21409.030054834708</v>
      </c>
      <c r="E42" s="166">
        <v>23158.818060848229</v>
      </c>
      <c r="F42" s="166">
        <v>19622.185842484265</v>
      </c>
      <c r="G42" s="166">
        <v>41624.31312640517</v>
      </c>
      <c r="H42" s="166">
        <v>151048.0258909465</v>
      </c>
      <c r="I42" s="166">
        <v>24140.577761730165</v>
      </c>
      <c r="J42" s="166">
        <v>14229.095625522517</v>
      </c>
      <c r="K42" s="166">
        <v>36155.471563446779</v>
      </c>
      <c r="L42" s="166">
        <v>38266.989142354236</v>
      </c>
      <c r="M42" s="166">
        <v>21503.91488580608</v>
      </c>
      <c r="N42" s="166">
        <v>30828.184199233212</v>
      </c>
      <c r="O42" s="166">
        <v>42929.233409004679</v>
      </c>
      <c r="P42" s="166">
        <v>17642.527503424644</v>
      </c>
      <c r="Q42" s="215">
        <v>531907.03444340837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7">
        <v>42339</v>
      </c>
      <c r="B43" s="166">
        <v>30806.916946429312</v>
      </c>
      <c r="C43" s="166">
        <v>12518.492566458541</v>
      </c>
      <c r="D43" s="166">
        <v>21285.790490005325</v>
      </c>
      <c r="E43" s="166">
        <v>20692.833363467602</v>
      </c>
      <c r="F43" s="166">
        <v>11099.610955659624</v>
      </c>
      <c r="G43" s="166">
        <v>35523.606251944897</v>
      </c>
      <c r="H43" s="166">
        <v>158147.47394064834</v>
      </c>
      <c r="I43" s="166">
        <v>25606.665732407899</v>
      </c>
      <c r="J43" s="166">
        <v>10969.902871024977</v>
      </c>
      <c r="K43" s="166">
        <v>37470.074319023588</v>
      </c>
      <c r="L43" s="166">
        <v>39708.074763017365</v>
      </c>
      <c r="M43" s="166">
        <v>21688.929299645286</v>
      </c>
      <c r="N43" s="166">
        <v>31354.102146032881</v>
      </c>
      <c r="O43" s="166">
        <v>43362.91219381259</v>
      </c>
      <c r="P43" s="166">
        <v>17770.364655659036</v>
      </c>
      <c r="Q43" s="215">
        <v>518005.75049523724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8">
        <v>42430</v>
      </c>
      <c r="B44" s="166">
        <v>33589.241683728724</v>
      </c>
      <c r="C44" s="166">
        <v>14392.803626907782</v>
      </c>
      <c r="D44" s="166">
        <v>21217.777204868227</v>
      </c>
      <c r="E44" s="166">
        <v>19392.798441848146</v>
      </c>
      <c r="F44" s="166">
        <v>13644.304392811513</v>
      </c>
      <c r="G44" s="166">
        <v>33258.178728831881</v>
      </c>
      <c r="H44" s="166">
        <v>160995.42501109742</v>
      </c>
      <c r="I44" s="166">
        <v>24271.90632423096</v>
      </c>
      <c r="J44" s="166">
        <v>9269.1008366619135</v>
      </c>
      <c r="K44" s="166">
        <v>43653.149639621239</v>
      </c>
      <c r="L44" s="166">
        <v>38936.052047510719</v>
      </c>
      <c r="M44" s="166">
        <v>19980.13156768075</v>
      </c>
      <c r="N44" s="166">
        <v>31741.790081014118</v>
      </c>
      <c r="O44" s="166">
        <v>44534.230416354687</v>
      </c>
      <c r="P44" s="166">
        <v>18191.43699655429</v>
      </c>
      <c r="Q44" s="215">
        <v>527068.32699972228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8">
        <v>42522</v>
      </c>
      <c r="B45" s="166">
        <v>34949.514504128761</v>
      </c>
      <c r="C45" s="166">
        <v>15040.816571341651</v>
      </c>
      <c r="D45" s="166">
        <v>20280.262027726483</v>
      </c>
      <c r="E45" s="166">
        <v>21494.304489168309</v>
      </c>
      <c r="F45" s="166">
        <v>14413.647045092426</v>
      </c>
      <c r="G45" s="166">
        <v>34024.32526075979</v>
      </c>
      <c r="H45" s="166">
        <v>148589.56892935306</v>
      </c>
      <c r="I45" s="166">
        <v>22747.276702644729</v>
      </c>
      <c r="J45" s="166">
        <v>10068.170722083067</v>
      </c>
      <c r="K45" s="166">
        <v>40339.621739512651</v>
      </c>
      <c r="L45" s="166">
        <v>37573.352839061037</v>
      </c>
      <c r="M45" s="166">
        <v>18267.319140519925</v>
      </c>
      <c r="N45" s="166">
        <v>31925.36342832668</v>
      </c>
      <c r="O45" s="166">
        <v>43388.666156761094</v>
      </c>
      <c r="P45" s="166">
        <v>19246.879731250196</v>
      </c>
      <c r="Q45" s="215">
        <v>512349.08928772988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7">
        <v>42614</v>
      </c>
      <c r="B46" s="166">
        <v>39991.329058947522</v>
      </c>
      <c r="C46" s="166">
        <v>18417.087199300131</v>
      </c>
      <c r="D46" s="166">
        <v>20202.572831389967</v>
      </c>
      <c r="E46" s="166">
        <v>23672.06612848238</v>
      </c>
      <c r="F46" s="166">
        <v>15656.956407634691</v>
      </c>
      <c r="G46" s="166">
        <v>35582.576511108622</v>
      </c>
      <c r="H46" s="166">
        <v>162763.69196875294</v>
      </c>
      <c r="I46" s="166">
        <v>23322.592787602902</v>
      </c>
      <c r="J46" s="166">
        <v>11629.393925984396</v>
      </c>
      <c r="K46" s="166">
        <v>36306.54023554286</v>
      </c>
      <c r="L46" s="166">
        <v>40456.341290486766</v>
      </c>
      <c r="M46" s="166">
        <v>20771.939546891055</v>
      </c>
      <c r="N46" s="166">
        <v>31328.641022031043</v>
      </c>
      <c r="O46" s="166">
        <v>44269.27095903283</v>
      </c>
      <c r="P46" s="166">
        <v>19221.780312102794</v>
      </c>
      <c r="Q46" s="215">
        <v>543592.78018529085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8">
        <v>42705</v>
      </c>
      <c r="B47" s="166">
        <v>40085.341981367696</v>
      </c>
      <c r="C47" s="166">
        <v>15393.529327649336</v>
      </c>
      <c r="D47" s="166">
        <v>22508.580114327018</v>
      </c>
      <c r="E47" s="166">
        <v>20904.231043646385</v>
      </c>
      <c r="F47" s="166">
        <v>12661.050859147377</v>
      </c>
      <c r="G47" s="166">
        <v>30445.893660307476</v>
      </c>
      <c r="H47" s="166">
        <v>158129.4238316332</v>
      </c>
      <c r="I47" s="166">
        <v>23415.302646662538</v>
      </c>
      <c r="J47" s="166">
        <v>11408.775886406531</v>
      </c>
      <c r="K47" s="166">
        <v>36027.628377016757</v>
      </c>
      <c r="L47" s="166">
        <v>43226.695474442509</v>
      </c>
      <c r="M47" s="166">
        <v>19462.759101874297</v>
      </c>
      <c r="N47" s="166">
        <v>30935.786433371279</v>
      </c>
      <c r="O47" s="166">
        <v>45596.18181282009</v>
      </c>
      <c r="P47" s="166">
        <v>14246.066120334313</v>
      </c>
      <c r="Q47" s="215">
        <v>524447.24667100678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7">
        <v>42795</v>
      </c>
      <c r="B48" s="166">
        <v>41309.090705785376</v>
      </c>
      <c r="C48" s="166">
        <v>11789.063727405193</v>
      </c>
      <c r="D48" s="166">
        <v>21755.973009321213</v>
      </c>
      <c r="E48" s="166">
        <v>20054.140596537774</v>
      </c>
      <c r="F48" s="166">
        <v>14699.734160667258</v>
      </c>
      <c r="G48" s="166">
        <v>28240.867448735229</v>
      </c>
      <c r="H48" s="166">
        <v>165503.53179836727</v>
      </c>
      <c r="I48" s="166">
        <v>23455.091351771225</v>
      </c>
      <c r="J48" s="166">
        <v>9070.6210825495327</v>
      </c>
      <c r="K48" s="166">
        <v>35997.935678671223</v>
      </c>
      <c r="L48" s="166">
        <v>40138.671518409647</v>
      </c>
      <c r="M48" s="166">
        <v>22497.656718900445</v>
      </c>
      <c r="N48" s="166">
        <v>31215.883375243557</v>
      </c>
      <c r="O48" s="166">
        <v>45309.256633348385</v>
      </c>
      <c r="P48" s="166">
        <v>15487.311989668175</v>
      </c>
      <c r="Q48" s="215">
        <v>526524.8297953814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8">
        <v>42887</v>
      </c>
      <c r="B49" s="166">
        <v>39913.45438764774</v>
      </c>
      <c r="C49" s="166">
        <v>15350.306561883604</v>
      </c>
      <c r="D49" s="166">
        <v>17863.659887800826</v>
      </c>
      <c r="E49" s="166">
        <v>22576.228624529758</v>
      </c>
      <c r="F49" s="166">
        <v>19080.741578658355</v>
      </c>
      <c r="G49" s="166">
        <v>29246.038669553207</v>
      </c>
      <c r="H49" s="166">
        <v>154754.51534673225</v>
      </c>
      <c r="I49" s="166">
        <v>18416.263682899262</v>
      </c>
      <c r="J49" s="166">
        <v>11088.511096766955</v>
      </c>
      <c r="K49" s="166">
        <v>37001.992651451685</v>
      </c>
      <c r="L49" s="166">
        <v>38464.637017442452</v>
      </c>
      <c r="M49" s="166">
        <v>17876.22732693881</v>
      </c>
      <c r="N49" s="166">
        <v>31749.495876827481</v>
      </c>
      <c r="O49" s="166">
        <v>43817.220493093082</v>
      </c>
      <c r="P49" s="166">
        <v>17611.16116315241</v>
      </c>
      <c r="Q49" s="215">
        <v>514810.45436537784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7">
        <v>42979</v>
      </c>
      <c r="B50" s="166">
        <v>39956.89975607182</v>
      </c>
      <c r="C50" s="166">
        <v>16330.585622319848</v>
      </c>
      <c r="D50" s="166">
        <v>19264.052394507926</v>
      </c>
      <c r="E50" s="166">
        <v>19594.568362793903</v>
      </c>
      <c r="F50" s="166">
        <v>11748.600760127698</v>
      </c>
      <c r="G50" s="166">
        <v>31213.903046849096</v>
      </c>
      <c r="H50" s="166">
        <v>162006.99213628165</v>
      </c>
      <c r="I50" s="166">
        <v>21515.559175532577</v>
      </c>
      <c r="J50" s="166">
        <v>14347.844784145385</v>
      </c>
      <c r="K50" s="166">
        <v>44597.810603037397</v>
      </c>
      <c r="L50" s="166">
        <v>41855.544777820644</v>
      </c>
      <c r="M50" s="166">
        <v>21882.959203513416</v>
      </c>
      <c r="N50" s="166">
        <v>32118.629830680959</v>
      </c>
      <c r="O50" s="166">
        <v>42726.355277083538</v>
      </c>
      <c r="P50" s="166">
        <v>17470.824556810214</v>
      </c>
      <c r="Q50" s="215">
        <v>536631.130287576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8">
        <v>43070</v>
      </c>
      <c r="B51" s="166">
        <v>38011.184681075261</v>
      </c>
      <c r="C51" s="166">
        <v>13798.843421193136</v>
      </c>
      <c r="D51" s="166">
        <v>20471.135618332963</v>
      </c>
      <c r="E51" s="166">
        <v>12187.312076494019</v>
      </c>
      <c r="F51" s="166">
        <v>15280.542268114354</v>
      </c>
      <c r="G51" s="166">
        <v>32261.440364726895</v>
      </c>
      <c r="H51" s="166">
        <v>163225.05992075973</v>
      </c>
      <c r="I51" s="166">
        <v>21588.812886265176</v>
      </c>
      <c r="J51" s="166">
        <v>11507.41212048122</v>
      </c>
      <c r="K51" s="166">
        <v>36171.21069129181</v>
      </c>
      <c r="L51" s="166">
        <v>47402.644797220724</v>
      </c>
      <c r="M51" s="166">
        <v>22439.806281887744</v>
      </c>
      <c r="N51" s="166">
        <v>32534.163125882103</v>
      </c>
      <c r="O51" s="166">
        <v>45355.144965135871</v>
      </c>
      <c r="P51" s="166">
        <v>15966.113450988641</v>
      </c>
      <c r="Q51" s="215">
        <v>528200.82666984957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7">
        <v>43160</v>
      </c>
      <c r="B52" s="166">
        <v>40116.047150244594</v>
      </c>
      <c r="C52" s="166">
        <v>10073.432375465241</v>
      </c>
      <c r="D52" s="166">
        <v>19635.219237574263</v>
      </c>
      <c r="E52" s="166">
        <v>11927.358643181429</v>
      </c>
      <c r="F52" s="166">
        <v>14925.229180145525</v>
      </c>
      <c r="G52" s="166">
        <v>31062.660303214601</v>
      </c>
      <c r="H52" s="166">
        <v>176048.32397609064</v>
      </c>
      <c r="I52" s="166">
        <v>16771.749445936974</v>
      </c>
      <c r="J52" s="166">
        <v>8078.4256553742434</v>
      </c>
      <c r="K52" s="166">
        <v>32879.026061345321</v>
      </c>
      <c r="L52" s="166">
        <v>48021.477328019355</v>
      </c>
      <c r="M52" s="166">
        <v>25755.735500765248</v>
      </c>
      <c r="N52" s="166">
        <v>32204.530828356801</v>
      </c>
      <c r="O52" s="166">
        <v>43585.639650913909</v>
      </c>
      <c r="P52" s="166">
        <v>16614.973906545216</v>
      </c>
      <c r="Q52" s="215">
        <v>527699.82924317336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8">
        <v>43252</v>
      </c>
      <c r="B53" s="166">
        <v>33447.064492250509</v>
      </c>
      <c r="C53" s="166">
        <v>14647.904912271058</v>
      </c>
      <c r="D53" s="166">
        <v>16849.172909410492</v>
      </c>
      <c r="E53" s="166">
        <v>12490.974828638191</v>
      </c>
      <c r="F53" s="166">
        <v>13657.283886374444</v>
      </c>
      <c r="G53" s="166">
        <v>35686.233616696474</v>
      </c>
      <c r="H53" s="166">
        <v>161300.57611148767</v>
      </c>
      <c r="I53" s="166">
        <v>19393.587681241377</v>
      </c>
      <c r="J53" s="166">
        <v>10282.196688454484</v>
      </c>
      <c r="K53" s="166">
        <v>33959.01010568114</v>
      </c>
      <c r="L53" s="166">
        <v>45256.039692134866</v>
      </c>
      <c r="M53" s="166">
        <v>22201.317397772684</v>
      </c>
      <c r="N53" s="166">
        <v>32308.194969768279</v>
      </c>
      <c r="O53" s="166">
        <v>43386.043165290779</v>
      </c>
      <c r="P53" s="166">
        <v>18312.764500996254</v>
      </c>
      <c r="Q53" s="215">
        <v>513178.36495846877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7">
        <v>43344</v>
      </c>
      <c r="B54" s="166">
        <v>38054.26959537423</v>
      </c>
      <c r="C54" s="166">
        <v>11283.306556011492</v>
      </c>
      <c r="D54" s="166">
        <v>19571.441237974319</v>
      </c>
      <c r="E54" s="166">
        <v>11832.658854512571</v>
      </c>
      <c r="F54" s="166">
        <v>13839.400113362701</v>
      </c>
      <c r="G54" s="166">
        <v>29091.545378102688</v>
      </c>
      <c r="H54" s="166">
        <v>186190.50788111615</v>
      </c>
      <c r="I54" s="166">
        <v>19380.651391367253</v>
      </c>
      <c r="J54" s="166">
        <v>13438.489113346941</v>
      </c>
      <c r="K54" s="166">
        <v>43911.204317523472</v>
      </c>
      <c r="L54" s="166">
        <v>47928.363628919018</v>
      </c>
      <c r="M54" s="166">
        <v>18334.231775931599</v>
      </c>
      <c r="N54" s="166">
        <v>32445.017085045849</v>
      </c>
      <c r="O54" s="166">
        <v>44722.481147361214</v>
      </c>
      <c r="P54" s="166">
        <v>15761.795464983401</v>
      </c>
      <c r="Q54" s="215">
        <v>545785.36354093289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8">
        <v>43435</v>
      </c>
      <c r="B55" s="166">
        <v>44199.533261714445</v>
      </c>
      <c r="C55" s="166">
        <v>11746.684565832084</v>
      </c>
      <c r="D55" s="166">
        <v>20627.796711271665</v>
      </c>
      <c r="E55" s="166">
        <v>10226.64259043856</v>
      </c>
      <c r="F55" s="166">
        <v>15609.776645190921</v>
      </c>
      <c r="G55" s="166">
        <v>38234.201834978565</v>
      </c>
      <c r="H55" s="166">
        <v>185534.06160174077</v>
      </c>
      <c r="I55" s="166">
        <v>23173.231910304785</v>
      </c>
      <c r="J55" s="166">
        <v>13491.652510155007</v>
      </c>
      <c r="K55" s="166">
        <v>42537.925565906909</v>
      </c>
      <c r="L55" s="166">
        <v>50262.41654491402</v>
      </c>
      <c r="M55" s="166">
        <v>22327.112398683752</v>
      </c>
      <c r="N55" s="166">
        <v>33241.294868289377</v>
      </c>
      <c r="O55" s="166">
        <v>46031.883097102691</v>
      </c>
      <c r="P55" s="166">
        <v>12498.75232736115</v>
      </c>
      <c r="Q55" s="215">
        <v>569742.96643388469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8">
        <v>43525</v>
      </c>
      <c r="B56" s="166">
        <v>46172.87761299633</v>
      </c>
      <c r="C56" s="166">
        <v>11170.585692334917</v>
      </c>
      <c r="D56" s="166">
        <v>24160.841397403892</v>
      </c>
      <c r="E56" s="166">
        <v>13568.98448302965</v>
      </c>
      <c r="F56" s="166">
        <v>16106.272128843064</v>
      </c>
      <c r="G56" s="166">
        <v>40129.104830522221</v>
      </c>
      <c r="H56" s="166">
        <v>180856.57012995682</v>
      </c>
      <c r="I56" s="166">
        <v>20703.510843245193</v>
      </c>
      <c r="J56" s="166">
        <v>11626.674242856654</v>
      </c>
      <c r="K56" s="166">
        <v>28336.379724860788</v>
      </c>
      <c r="L56" s="166">
        <v>50313.578746759638</v>
      </c>
      <c r="M56" s="166">
        <v>18250.65333080124</v>
      </c>
      <c r="N56" s="166">
        <v>33175.231732354136</v>
      </c>
      <c r="O56" s="166">
        <v>45852.494013300893</v>
      </c>
      <c r="P56" s="166">
        <v>14864.816741222776</v>
      </c>
      <c r="Q56" s="215">
        <v>555288.57565048814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9">
        <v>43635</v>
      </c>
      <c r="B57" s="170">
        <v>41975.776298197037</v>
      </c>
      <c r="C57" s="170">
        <v>11767.581392388274</v>
      </c>
      <c r="D57" s="170">
        <v>19686.914345596557</v>
      </c>
      <c r="E57" s="170">
        <v>14045.132117656429</v>
      </c>
      <c r="F57" s="170">
        <v>16448.950899860341</v>
      </c>
      <c r="G57" s="170">
        <v>39837.417705074557</v>
      </c>
      <c r="H57" s="170">
        <v>185406.70606348713</v>
      </c>
      <c r="I57" s="170">
        <v>19806.386130828509</v>
      </c>
      <c r="J57" s="170">
        <v>13715.556123268143</v>
      </c>
      <c r="K57" s="170">
        <v>35673.837288475028</v>
      </c>
      <c r="L57" s="170">
        <v>46663.830834814835</v>
      </c>
      <c r="M57" s="170">
        <v>13899.50139719346</v>
      </c>
      <c r="N57" s="170">
        <v>32873.328224220139</v>
      </c>
      <c r="O57" s="170">
        <v>46568.282655650444</v>
      </c>
      <c r="P57" s="170">
        <v>15974.386191990952</v>
      </c>
      <c r="Q57" s="221">
        <v>554343.58766870177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31"/>
      <c r="B58" s="132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33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62" t="s">
        <v>61</v>
      </c>
      <c r="B59" s="163"/>
      <c r="C59" s="163"/>
      <c r="D59" s="163"/>
      <c r="E59" s="163"/>
      <c r="F59" s="163"/>
      <c r="G59" s="163"/>
      <c r="H59" s="163"/>
      <c r="I59" s="163"/>
      <c r="J59" s="163"/>
      <c r="K59" s="313"/>
      <c r="L59" s="163"/>
      <c r="M59" s="163"/>
      <c r="N59" s="163"/>
      <c r="O59" s="163"/>
      <c r="P59" s="163"/>
      <c r="Q59" s="164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317"/>
      <c r="B60" s="317"/>
      <c r="C60" s="317"/>
      <c r="D60" s="317"/>
      <c r="E60" s="317"/>
      <c r="F60" s="317"/>
      <c r="G60" s="317"/>
      <c r="H60" s="317"/>
      <c r="I60" s="317"/>
      <c r="J60" s="317"/>
      <c r="K60" s="317"/>
      <c r="L60" s="317"/>
      <c r="M60" s="317"/>
      <c r="N60" s="317"/>
      <c r="O60" s="317"/>
      <c r="P60" s="317"/>
      <c r="Q60" s="317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317"/>
      <c r="B61" s="317"/>
      <c r="C61" s="317"/>
      <c r="D61" s="317"/>
      <c r="E61" s="317"/>
      <c r="F61" s="317"/>
      <c r="G61" s="317"/>
      <c r="H61" s="317"/>
      <c r="I61" s="317"/>
      <c r="J61" s="317"/>
      <c r="K61" s="317"/>
      <c r="L61" s="317"/>
      <c r="M61" s="317"/>
      <c r="N61" s="317"/>
      <c r="O61" s="317"/>
      <c r="P61" s="317"/>
      <c r="Q61" s="317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317"/>
      <c r="B62" s="317"/>
      <c r="C62" s="317"/>
      <c r="D62" s="317"/>
      <c r="E62" s="317"/>
      <c r="F62" s="317"/>
      <c r="G62" s="317"/>
      <c r="H62" s="317"/>
      <c r="I62" s="317"/>
      <c r="J62" s="317"/>
      <c r="K62" s="317"/>
      <c r="L62" s="317"/>
      <c r="M62" s="317"/>
      <c r="N62" s="317"/>
      <c r="O62" s="317"/>
      <c r="P62" s="317"/>
      <c r="Q62" s="317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93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93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93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93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93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94"/>
  <sheetViews>
    <sheetView view="pageBreakPreview" zoomScaleNormal="120" zoomScaleSheetLayoutView="100" workbookViewId="0">
      <pane ySplit="2" topLeftCell="A3" activePane="bottomLeft" state="frozen"/>
      <selection pane="bottomLeft" activeCell="Q2" sqref="Q2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8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28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7" t="s">
        <v>115</v>
      </c>
      <c r="R2" s="190" t="s">
        <v>31</v>
      </c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8" t="s">
        <v>87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21"/>
      <c r="Q3" s="215"/>
      <c r="R3" s="172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9">
        <v>2007</v>
      </c>
      <c r="B4" s="166">
        <v>187384.75446419863</v>
      </c>
      <c r="C4" s="166">
        <v>48593.351693849429</v>
      </c>
      <c r="D4" s="166">
        <v>101636.27864626462</v>
      </c>
      <c r="E4" s="166">
        <v>150294.00476690338</v>
      </c>
      <c r="F4" s="166">
        <v>42349.794955460326</v>
      </c>
      <c r="G4" s="166">
        <v>117954.65625139877</v>
      </c>
      <c r="H4" s="166">
        <v>480679.70794199692</v>
      </c>
      <c r="I4" s="166">
        <v>62313.270357191177</v>
      </c>
      <c r="J4" s="166">
        <v>40732.999703880036</v>
      </c>
      <c r="K4" s="166">
        <v>148740.04381787666</v>
      </c>
      <c r="L4" s="166">
        <v>129446.11724610532</v>
      </c>
      <c r="M4" s="166">
        <v>71152.780786537362</v>
      </c>
      <c r="N4" s="166">
        <v>109751.05435038792</v>
      </c>
      <c r="O4" s="166">
        <v>97668.718642116903</v>
      </c>
      <c r="P4" s="166">
        <v>56008.341230437443</v>
      </c>
      <c r="Q4" s="216">
        <v>1844705.8748546047</v>
      </c>
      <c r="R4" s="191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9">
        <v>2008</v>
      </c>
      <c r="B5" s="166">
        <v>170295.40705484056</v>
      </c>
      <c r="C5" s="166">
        <v>38152.16338553383</v>
      </c>
      <c r="D5" s="166">
        <v>82273.569561458047</v>
      </c>
      <c r="E5" s="166">
        <v>131144.18138111907</v>
      </c>
      <c r="F5" s="166">
        <v>42022.500950894668</v>
      </c>
      <c r="G5" s="166">
        <v>124497.39913512487</v>
      </c>
      <c r="H5" s="166">
        <v>509580.5480008584</v>
      </c>
      <c r="I5" s="166">
        <v>78346.708781947294</v>
      </c>
      <c r="J5" s="166">
        <v>42886.159195170294</v>
      </c>
      <c r="K5" s="166">
        <v>121648.06939606859</v>
      </c>
      <c r="L5" s="166">
        <v>118748.93788828014</v>
      </c>
      <c r="M5" s="166">
        <v>75343.679669916964</v>
      </c>
      <c r="N5" s="166">
        <v>110595.29288172019</v>
      </c>
      <c r="O5" s="166">
        <v>104694.37871619046</v>
      </c>
      <c r="P5" s="166">
        <v>54006.831885102329</v>
      </c>
      <c r="Q5" s="216">
        <v>1804235.8278842259</v>
      </c>
      <c r="R5" s="191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9">
        <v>2009</v>
      </c>
      <c r="B6" s="166">
        <v>168182.21045556141</v>
      </c>
      <c r="C6" s="166">
        <v>38062.616436339311</v>
      </c>
      <c r="D6" s="166">
        <v>77108.431282866572</v>
      </c>
      <c r="E6" s="166">
        <v>97302.092703705945</v>
      </c>
      <c r="F6" s="166">
        <v>36490.448584858801</v>
      </c>
      <c r="G6" s="166">
        <v>95771.087052937684</v>
      </c>
      <c r="H6" s="166">
        <v>531533.29195842845</v>
      </c>
      <c r="I6" s="166">
        <v>71240.335702803335</v>
      </c>
      <c r="J6" s="166">
        <v>34463.829529013121</v>
      </c>
      <c r="K6" s="166">
        <v>131978.18549996041</v>
      </c>
      <c r="L6" s="166">
        <v>131884.20725823892</v>
      </c>
      <c r="M6" s="166">
        <v>73175.34592509357</v>
      </c>
      <c r="N6" s="166">
        <v>111142.38384126718</v>
      </c>
      <c r="O6" s="166">
        <v>124315.93241515197</v>
      </c>
      <c r="P6" s="166">
        <v>55365.333212260615</v>
      </c>
      <c r="Q6" s="216">
        <v>1778015.731858487</v>
      </c>
      <c r="R6" s="191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9">
        <v>2010</v>
      </c>
      <c r="B7" s="166">
        <v>150601.20177474045</v>
      </c>
      <c r="C7" s="166">
        <v>37080.300333092411</v>
      </c>
      <c r="D7" s="166">
        <v>74730.284661015277</v>
      </c>
      <c r="E7" s="166">
        <v>103942.44746050437</v>
      </c>
      <c r="F7" s="166">
        <v>35766.556884136575</v>
      </c>
      <c r="G7" s="166">
        <v>115994.87262978251</v>
      </c>
      <c r="H7" s="166">
        <v>544060.08486528089</v>
      </c>
      <c r="I7" s="166">
        <v>66608.863213590506</v>
      </c>
      <c r="J7" s="166">
        <v>32710.567966572002</v>
      </c>
      <c r="K7" s="166">
        <v>137287.61875202911</v>
      </c>
      <c r="L7" s="166">
        <v>133627.54516324849</v>
      </c>
      <c r="M7" s="166">
        <v>68944.030705145531</v>
      </c>
      <c r="N7" s="166">
        <v>112447.53441876287</v>
      </c>
      <c r="O7" s="166">
        <v>135671.33397379174</v>
      </c>
      <c r="P7" s="166">
        <v>71400.175510578061</v>
      </c>
      <c r="Q7" s="216">
        <v>1820873.4183122707</v>
      </c>
      <c r="R7" s="191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9">
        <v>2011</v>
      </c>
      <c r="B8" s="166">
        <v>146799.45571473087</v>
      </c>
      <c r="C8" s="166">
        <v>33067.283585027748</v>
      </c>
      <c r="D8" s="166">
        <v>68813.642752741842</v>
      </c>
      <c r="E8" s="166">
        <v>110731.58169143669</v>
      </c>
      <c r="F8" s="166">
        <v>42752.182210945866</v>
      </c>
      <c r="G8" s="166">
        <v>122313.96957259614</v>
      </c>
      <c r="H8" s="166">
        <v>557299.24853294343</v>
      </c>
      <c r="I8" s="166">
        <v>61393.76853340758</v>
      </c>
      <c r="J8" s="166">
        <v>33877.070208331555</v>
      </c>
      <c r="K8" s="166">
        <v>117233.06009296485</v>
      </c>
      <c r="L8" s="166">
        <v>142669.12145096468</v>
      </c>
      <c r="M8" s="166">
        <v>60768.6694566144</v>
      </c>
      <c r="N8" s="166">
        <v>113761.24424156576</v>
      </c>
      <c r="O8" s="166">
        <v>134684.18924481972</v>
      </c>
      <c r="P8" s="166">
        <v>80197.147456739491</v>
      </c>
      <c r="Q8" s="216">
        <v>1826361.6347458307</v>
      </c>
      <c r="R8" s="191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9">
        <v>2012</v>
      </c>
      <c r="B9" s="166">
        <v>135047.69988747255</v>
      </c>
      <c r="C9" s="166">
        <v>37026.392679081982</v>
      </c>
      <c r="D9" s="166">
        <v>63419.204435021791</v>
      </c>
      <c r="E9" s="166">
        <v>101301.91990521738</v>
      </c>
      <c r="F9" s="166">
        <v>47639.598241166932</v>
      </c>
      <c r="G9" s="166">
        <v>113096.6443679636</v>
      </c>
      <c r="H9" s="166">
        <v>539846.77370523685</v>
      </c>
      <c r="I9" s="166">
        <v>63185.733533938881</v>
      </c>
      <c r="J9" s="166">
        <v>35185.619641886675</v>
      </c>
      <c r="K9" s="166">
        <v>98163.74393639536</v>
      </c>
      <c r="L9" s="166">
        <v>133141.92437184713</v>
      </c>
      <c r="M9" s="166">
        <v>58023.56872312598</v>
      </c>
      <c r="N9" s="166">
        <v>115083.32996855746</v>
      </c>
      <c r="O9" s="166">
        <v>143410.03021826301</v>
      </c>
      <c r="P9" s="166">
        <v>68547.411704417769</v>
      </c>
      <c r="Q9" s="216">
        <v>1752119.5953195933</v>
      </c>
      <c r="R9" s="191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9">
        <v>2013</v>
      </c>
      <c r="B10" s="166">
        <v>151165.39537546659</v>
      </c>
      <c r="C10" s="166">
        <v>31941.886440246199</v>
      </c>
      <c r="D10" s="166">
        <v>66837.147462910652</v>
      </c>
      <c r="E10" s="166">
        <v>96052.321080844456</v>
      </c>
      <c r="F10" s="166">
        <v>41312.880876513373</v>
      </c>
      <c r="G10" s="166">
        <v>114801.76273333337</v>
      </c>
      <c r="H10" s="166">
        <v>538089.32279966667</v>
      </c>
      <c r="I10" s="166">
        <v>67316.600923333244</v>
      </c>
      <c r="J10" s="166">
        <v>31753.344123550945</v>
      </c>
      <c r="K10" s="166">
        <v>110018.899</v>
      </c>
      <c r="L10" s="166">
        <v>124821.65928847644</v>
      </c>
      <c r="M10" s="166">
        <v>48686.02240666662</v>
      </c>
      <c r="N10" s="166">
        <v>116576.8</v>
      </c>
      <c r="O10" s="166">
        <v>146247.43182534925</v>
      </c>
      <c r="P10" s="166">
        <v>79905.918025880383</v>
      </c>
      <c r="Q10" s="216">
        <v>1765527.3923622381</v>
      </c>
      <c r="R10" s="191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9">
        <v>2014</v>
      </c>
      <c r="B11" s="166">
        <v>152074.80271797834</v>
      </c>
      <c r="C11" s="166">
        <v>32380.880905974733</v>
      </c>
      <c r="D11" s="166">
        <v>72958.669458494536</v>
      </c>
      <c r="E11" s="166">
        <v>78903.418948926381</v>
      </c>
      <c r="F11" s="166">
        <v>54926.449126258623</v>
      </c>
      <c r="G11" s="166">
        <v>117257.7139471741</v>
      </c>
      <c r="H11" s="166">
        <v>547093.54778026755</v>
      </c>
      <c r="I11" s="166">
        <v>85411.948488038019</v>
      </c>
      <c r="J11" s="166">
        <v>29436.224607140997</v>
      </c>
      <c r="K11" s="166">
        <v>105300.86238551047</v>
      </c>
      <c r="L11" s="166">
        <v>136815.31511665595</v>
      </c>
      <c r="M11" s="166">
        <v>67278.620362273447</v>
      </c>
      <c r="N11" s="166">
        <v>118572.95018166269</v>
      </c>
      <c r="O11" s="166">
        <v>146461.65169144116</v>
      </c>
      <c r="P11" s="166">
        <v>67053.381412977891</v>
      </c>
      <c r="Q11" s="216">
        <v>1811926.4371307751</v>
      </c>
      <c r="R11" s="191">
        <v>100.47689814773423</v>
      </c>
      <c r="S11" s="147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9">
        <v>2015</v>
      </c>
      <c r="B12" s="166">
        <v>136796.81408076573</v>
      </c>
      <c r="C12" s="166">
        <v>51246.638805696435</v>
      </c>
      <c r="D12" s="166">
        <v>70386.500167792881</v>
      </c>
      <c r="E12" s="166">
        <v>77745.014268995801</v>
      </c>
      <c r="F12" s="166">
        <v>55620.768637707137</v>
      </c>
      <c r="G12" s="166">
        <v>148382.71332574502</v>
      </c>
      <c r="H12" s="166">
        <v>562126.0425156625</v>
      </c>
      <c r="I12" s="166">
        <v>89800.761648012805</v>
      </c>
      <c r="J12" s="166">
        <v>39006.310514525991</v>
      </c>
      <c r="K12" s="166">
        <v>127175.02779418854</v>
      </c>
      <c r="L12" s="166">
        <v>157964.15642876577</v>
      </c>
      <c r="M12" s="166">
        <v>81729.513696889742</v>
      </c>
      <c r="N12" s="166">
        <v>120105.26603647954</v>
      </c>
      <c r="O12" s="166">
        <v>146229.98686996597</v>
      </c>
      <c r="P12" s="166">
        <v>69639.312781393222</v>
      </c>
      <c r="Q12" s="216">
        <v>1933954.8275725872</v>
      </c>
      <c r="R12" s="191">
        <v>104.19655114957757</v>
      </c>
      <c r="S12" s="147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9">
        <v>2016</v>
      </c>
      <c r="B13" s="166">
        <v>142274.06794496067</v>
      </c>
      <c r="C13" s="166">
        <v>59180.101239563497</v>
      </c>
      <c r="D13" s="166">
        <v>76520.157524357215</v>
      </c>
      <c r="E13" s="166">
        <v>81709.605115629558</v>
      </c>
      <c r="F13" s="166">
        <v>55566.812793107951</v>
      </c>
      <c r="G13" s="166">
        <v>129282.27199667531</v>
      </c>
      <c r="H13" s="166">
        <v>609992.05327777076</v>
      </c>
      <c r="I13" s="166">
        <v>88210.522717438798</v>
      </c>
      <c r="J13" s="166">
        <v>40593.535197163903</v>
      </c>
      <c r="K13" s="166">
        <v>134099.06925676024</v>
      </c>
      <c r="L13" s="166">
        <v>174797.06657002523</v>
      </c>
      <c r="M13" s="166">
        <v>80955.776271559051</v>
      </c>
      <c r="N13" s="166">
        <v>121845.59859850565</v>
      </c>
      <c r="O13" s="166">
        <v>141692.36632112201</v>
      </c>
      <c r="P13" s="166">
        <v>68515.98218785708</v>
      </c>
      <c r="Q13" s="216">
        <v>2005234.9870124969</v>
      </c>
      <c r="R13" s="191">
        <v>105.09777940208143</v>
      </c>
      <c r="S13" s="14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9">
        <v>2017</v>
      </c>
      <c r="B14" s="166">
        <v>169331.40572207345</v>
      </c>
      <c r="C14" s="166">
        <v>46418.482704986469</v>
      </c>
      <c r="D14" s="166">
        <v>74696.220294626619</v>
      </c>
      <c r="E14" s="166">
        <v>63636.123456758171</v>
      </c>
      <c r="F14" s="166">
        <v>57712.758176873191</v>
      </c>
      <c r="G14" s="166">
        <v>113586.7845981243</v>
      </c>
      <c r="H14" s="166">
        <v>609077.8289804766</v>
      </c>
      <c r="I14" s="166">
        <v>79012.042374840996</v>
      </c>
      <c r="J14" s="166">
        <v>41429.544290599297</v>
      </c>
      <c r="K14" s="166">
        <v>135914.45308768805</v>
      </c>
      <c r="L14" s="166">
        <v>186421.83200143761</v>
      </c>
      <c r="M14" s="166">
        <v>87070.556492765361</v>
      </c>
      <c r="N14" s="166">
        <v>122754.36019537534</v>
      </c>
      <c r="O14" s="166">
        <v>141289.06274855987</v>
      </c>
      <c r="P14" s="166">
        <v>63988.085683545643</v>
      </c>
      <c r="Q14" s="216">
        <v>1992339.5408087308</v>
      </c>
      <c r="R14" s="191">
        <v>105.71326814420642</v>
      </c>
      <c r="S14" s="14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9">
        <v>2018</v>
      </c>
      <c r="B15" s="166">
        <v>152594.55320069141</v>
      </c>
      <c r="C15" s="166">
        <v>36356.345893334554</v>
      </c>
      <c r="D15" s="166">
        <v>73858.851951508506</v>
      </c>
      <c r="E15" s="166">
        <v>36334.816945063969</v>
      </c>
      <c r="F15" s="166">
        <v>55088.440241421908</v>
      </c>
      <c r="G15" s="166">
        <v>127883.4307674672</v>
      </c>
      <c r="H15" s="166">
        <v>656074.97503319045</v>
      </c>
      <c r="I15" s="166">
        <v>73498.367169809833</v>
      </c>
      <c r="J15" s="166">
        <v>41518.339402977857</v>
      </c>
      <c r="K15" s="166">
        <v>131238.18963248833</v>
      </c>
      <c r="L15" s="166">
        <v>200255.20439882413</v>
      </c>
      <c r="M15" s="166">
        <v>92528.905070197419</v>
      </c>
      <c r="N15" s="166">
        <v>124091.10312165768</v>
      </c>
      <c r="O15" s="166">
        <v>143871.32587134888</v>
      </c>
      <c r="P15" s="166">
        <v>60291.889124079593</v>
      </c>
      <c r="Q15" s="217">
        <v>2005484.7378240617</v>
      </c>
      <c r="R15" s="192">
        <v>107.52545175268433</v>
      </c>
      <c r="S15" s="14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318" t="s">
        <v>85</v>
      </c>
      <c r="B16" s="319"/>
      <c r="C16" s="319"/>
      <c r="D16" s="319"/>
      <c r="E16" s="319"/>
      <c r="F16" s="319"/>
      <c r="G16" s="319"/>
      <c r="H16" s="319"/>
      <c r="I16" s="319"/>
      <c r="J16" s="319"/>
      <c r="K16" s="319"/>
      <c r="L16" s="319"/>
      <c r="M16" s="319"/>
      <c r="N16" s="319"/>
      <c r="O16" s="319"/>
      <c r="P16" s="319"/>
      <c r="Q16" s="214"/>
      <c r="R16" s="173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7">
        <v>39873</v>
      </c>
      <c r="B17" s="166">
        <v>44849.73618559201</v>
      </c>
      <c r="C17" s="166">
        <v>8396.014084610797</v>
      </c>
      <c r="D17" s="166">
        <v>19360.40374786529</v>
      </c>
      <c r="E17" s="166">
        <v>21811.834998700382</v>
      </c>
      <c r="F17" s="166">
        <v>8662.8378447565701</v>
      </c>
      <c r="G17" s="166">
        <v>27556.669040391091</v>
      </c>
      <c r="H17" s="166">
        <v>138452.58296491674</v>
      </c>
      <c r="I17" s="166">
        <v>19684.686998637218</v>
      </c>
      <c r="J17" s="166">
        <v>8685.9788754914625</v>
      </c>
      <c r="K17" s="166">
        <v>32364.248811268466</v>
      </c>
      <c r="L17" s="166">
        <v>30736.840951127982</v>
      </c>
      <c r="M17" s="166">
        <v>21362.629402609051</v>
      </c>
      <c r="N17" s="166">
        <v>27663.684338076902</v>
      </c>
      <c r="O17" s="166">
        <v>30480.919025850348</v>
      </c>
      <c r="P17" s="166">
        <v>12015.269874411975</v>
      </c>
      <c r="Q17" s="216">
        <v>452084.3371443064</v>
      </c>
      <c r="R17" s="174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8">
        <v>39965</v>
      </c>
      <c r="B18" s="166">
        <v>38732.190485355386</v>
      </c>
      <c r="C18" s="166">
        <v>10291.21448641403</v>
      </c>
      <c r="D18" s="166">
        <v>17016.900189583532</v>
      </c>
      <c r="E18" s="166">
        <v>15865.463825273393</v>
      </c>
      <c r="F18" s="166">
        <v>8601.9008470443387</v>
      </c>
      <c r="G18" s="166">
        <v>25748.980632811003</v>
      </c>
      <c r="H18" s="166">
        <v>127245.97958832369</v>
      </c>
      <c r="I18" s="166">
        <v>17412.157340899379</v>
      </c>
      <c r="J18" s="166">
        <v>8775.6664793585478</v>
      </c>
      <c r="K18" s="166">
        <v>31072.170284036223</v>
      </c>
      <c r="L18" s="166">
        <v>33136.092316029433</v>
      </c>
      <c r="M18" s="166">
        <v>18370.8717613509</v>
      </c>
      <c r="N18" s="166">
        <v>27745.006627057366</v>
      </c>
      <c r="O18" s="166">
        <v>29226.781218459288</v>
      </c>
      <c r="P18" s="166">
        <v>14269.207564053908</v>
      </c>
      <c r="Q18" s="216">
        <v>423510.58364605036</v>
      </c>
      <c r="R18" s="174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7">
        <v>40057</v>
      </c>
      <c r="B19" s="166">
        <v>41474.661866794566</v>
      </c>
      <c r="C19" s="166">
        <v>10492.872844699939</v>
      </c>
      <c r="D19" s="166">
        <v>18780.798933464383</v>
      </c>
      <c r="E19" s="166">
        <v>26636.361478284161</v>
      </c>
      <c r="F19" s="166">
        <v>9641.4095013290716</v>
      </c>
      <c r="G19" s="166">
        <v>20148.678998559277</v>
      </c>
      <c r="H19" s="166">
        <v>131183.80450051936</v>
      </c>
      <c r="I19" s="166">
        <v>15728.579359101828</v>
      </c>
      <c r="J19" s="166">
        <v>9056.3069271998484</v>
      </c>
      <c r="K19" s="166">
        <v>32739.896253406598</v>
      </c>
      <c r="L19" s="166">
        <v>33912.324634174562</v>
      </c>
      <c r="M19" s="166">
        <v>14543.160132160901</v>
      </c>
      <c r="N19" s="166">
        <v>27826.154055534789</v>
      </c>
      <c r="O19" s="166">
        <v>31482.242335008581</v>
      </c>
      <c r="P19" s="166">
        <v>14111.813567975225</v>
      </c>
      <c r="Q19" s="216">
        <v>437759.06538821309</v>
      </c>
      <c r="R19" s="174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8">
        <v>40148</v>
      </c>
      <c r="B20" s="166">
        <v>43125.621917819437</v>
      </c>
      <c r="C20" s="166">
        <v>8882.5150206145481</v>
      </c>
      <c r="D20" s="166">
        <v>21950.328411953356</v>
      </c>
      <c r="E20" s="166">
        <v>32988.432401448008</v>
      </c>
      <c r="F20" s="166">
        <v>9584.3003917288224</v>
      </c>
      <c r="G20" s="166">
        <v>22316.758381176318</v>
      </c>
      <c r="H20" s="166">
        <v>134650.92490466862</v>
      </c>
      <c r="I20" s="166">
        <v>18414.912004164911</v>
      </c>
      <c r="J20" s="166">
        <v>7945.8772469632613</v>
      </c>
      <c r="K20" s="166">
        <v>35801.870151249132</v>
      </c>
      <c r="L20" s="166">
        <v>34098.94935690696</v>
      </c>
      <c r="M20" s="166">
        <v>18898.684628972704</v>
      </c>
      <c r="N20" s="166">
        <v>27907.538820598114</v>
      </c>
      <c r="O20" s="166">
        <v>33125.98983583376</v>
      </c>
      <c r="P20" s="166">
        <v>14969.042205819513</v>
      </c>
      <c r="Q20" s="216">
        <v>464661.74567991751</v>
      </c>
      <c r="R20" s="174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7">
        <v>40238</v>
      </c>
      <c r="B21" s="166">
        <v>36753.739529553954</v>
      </c>
      <c r="C21" s="166">
        <v>7555.6602181261878</v>
      </c>
      <c r="D21" s="166">
        <v>21479.743181040347</v>
      </c>
      <c r="E21" s="166">
        <v>23501.518841556466</v>
      </c>
      <c r="F21" s="166">
        <v>8199.589393642822</v>
      </c>
      <c r="G21" s="166">
        <v>24171.059522746626</v>
      </c>
      <c r="H21" s="166">
        <v>130335.60015097375</v>
      </c>
      <c r="I21" s="166">
        <v>16362.723106568925</v>
      </c>
      <c r="J21" s="166">
        <v>6881.5026998498251</v>
      </c>
      <c r="K21" s="166">
        <v>31724.662061332543</v>
      </c>
      <c r="L21" s="166">
        <v>33787.749306927391</v>
      </c>
      <c r="M21" s="166">
        <v>21371.027872300056</v>
      </c>
      <c r="N21" s="166">
        <v>27989.161616399397</v>
      </c>
      <c r="O21" s="166">
        <v>33486.03993456126</v>
      </c>
      <c r="P21" s="166">
        <v>16541.647953313764</v>
      </c>
      <c r="Q21" s="216">
        <v>440141.42538889335</v>
      </c>
      <c r="R21" s="174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8">
        <v>40330</v>
      </c>
      <c r="B22" s="166">
        <v>36797.949767969942</v>
      </c>
      <c r="C22" s="166">
        <v>10975.621284329714</v>
      </c>
      <c r="D22" s="166">
        <v>18286.654437884703</v>
      </c>
      <c r="E22" s="166">
        <v>22347.936169511846</v>
      </c>
      <c r="F22" s="166">
        <v>9216.3313853446198</v>
      </c>
      <c r="G22" s="166">
        <v>29336.489446413125</v>
      </c>
      <c r="H22" s="166">
        <v>129938.96284708873</v>
      </c>
      <c r="I22" s="166">
        <v>15666.270306563103</v>
      </c>
      <c r="J22" s="166">
        <v>7786.4512679746931</v>
      </c>
      <c r="K22" s="166">
        <v>30647.153937841154</v>
      </c>
      <c r="L22" s="166">
        <v>33535.348169774559</v>
      </c>
      <c r="M22" s="166">
        <v>14573.334373268943</v>
      </c>
      <c r="N22" s="166">
        <v>28071.023139120931</v>
      </c>
      <c r="O22" s="166">
        <v>33536.046319037945</v>
      </c>
      <c r="P22" s="166">
        <v>16669.391150722171</v>
      </c>
      <c r="Q22" s="216">
        <v>437384.96400284616</v>
      </c>
      <c r="R22" s="174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7">
        <v>40422</v>
      </c>
      <c r="B23" s="166">
        <v>37064.983190743085</v>
      </c>
      <c r="C23" s="166">
        <v>10048.391394283222</v>
      </c>
      <c r="D23" s="166">
        <v>16643.216148538122</v>
      </c>
      <c r="E23" s="166">
        <v>27811.414366603723</v>
      </c>
      <c r="F23" s="166">
        <v>9467.3656114946789</v>
      </c>
      <c r="G23" s="166">
        <v>30355.708460814745</v>
      </c>
      <c r="H23" s="166">
        <v>142362.39493998725</v>
      </c>
      <c r="I23" s="166">
        <v>17049.607689903049</v>
      </c>
      <c r="J23" s="166">
        <v>9062.5593592991572</v>
      </c>
      <c r="K23" s="166">
        <v>39587.978231525412</v>
      </c>
      <c r="L23" s="166">
        <v>33028.439141199844</v>
      </c>
      <c r="M23" s="166">
        <v>16501.132194660655</v>
      </c>
      <c r="N23" s="166">
        <v>28152.711694400885</v>
      </c>
      <c r="O23" s="166">
        <v>33413.50081571388</v>
      </c>
      <c r="P23" s="166">
        <v>19634.861125535463</v>
      </c>
      <c r="Q23" s="216">
        <v>470184.26436470315</v>
      </c>
      <c r="R23" s="174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8">
        <v>40513</v>
      </c>
      <c r="B24" s="166">
        <v>39984.529286473458</v>
      </c>
      <c r="C24" s="166">
        <v>8500.6274363532848</v>
      </c>
      <c r="D24" s="166">
        <v>18320.670893552106</v>
      </c>
      <c r="E24" s="166">
        <v>30281.578082832337</v>
      </c>
      <c r="F24" s="166">
        <v>8883.2704936544542</v>
      </c>
      <c r="G24" s="166">
        <v>32131.615199808017</v>
      </c>
      <c r="H24" s="166">
        <v>141423.12692723115</v>
      </c>
      <c r="I24" s="166">
        <v>17530.262110555432</v>
      </c>
      <c r="J24" s="166">
        <v>8980.0546394483226</v>
      </c>
      <c r="K24" s="166">
        <v>35327.824521330003</v>
      </c>
      <c r="L24" s="166">
        <v>33276.008545346696</v>
      </c>
      <c r="M24" s="166">
        <v>16498.536264915878</v>
      </c>
      <c r="N24" s="166">
        <v>28234.637968841649</v>
      </c>
      <c r="O24" s="166">
        <v>35235.746904478663</v>
      </c>
      <c r="P24" s="166">
        <v>18554.275281006667</v>
      </c>
      <c r="Q24" s="216">
        <v>473162.76455582806</v>
      </c>
      <c r="R24" s="174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7">
        <v>40603</v>
      </c>
      <c r="B25" s="166">
        <v>40244.69386358044</v>
      </c>
      <c r="C25" s="166">
        <v>5877.4840085844053</v>
      </c>
      <c r="D25" s="166">
        <v>16580.581720943974</v>
      </c>
      <c r="E25" s="166">
        <v>26445.28720799346</v>
      </c>
      <c r="F25" s="166">
        <v>9144.3228497471518</v>
      </c>
      <c r="G25" s="166">
        <v>33704.159527387223</v>
      </c>
      <c r="H25" s="166">
        <v>141033.39834562151</v>
      </c>
      <c r="I25" s="166">
        <v>14739.630794629004</v>
      </c>
      <c r="J25" s="166">
        <v>7159.8091503789692</v>
      </c>
      <c r="K25" s="166">
        <v>28283.677137157145</v>
      </c>
      <c r="L25" s="166">
        <v>34404.400316108833</v>
      </c>
      <c r="M25" s="166">
        <v>18519.355727050613</v>
      </c>
      <c r="N25" s="166">
        <v>28316.802654221879</v>
      </c>
      <c r="O25" s="166">
        <v>34900.256390726019</v>
      </c>
      <c r="P25" s="166">
        <v>20616.145228477835</v>
      </c>
      <c r="Q25" s="216">
        <v>459970.00492260844</v>
      </c>
      <c r="R25" s="174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8">
        <v>40695</v>
      </c>
      <c r="B26" s="166">
        <v>38040.111859322664</v>
      </c>
      <c r="C26" s="166">
        <v>9274.8955121682866</v>
      </c>
      <c r="D26" s="166">
        <v>15564.351071837486</v>
      </c>
      <c r="E26" s="166">
        <v>23171.305398683049</v>
      </c>
      <c r="F26" s="166">
        <v>13373.383805734011</v>
      </c>
      <c r="G26" s="166">
        <v>29965.629292905232</v>
      </c>
      <c r="H26" s="166">
        <v>134921.22674056105</v>
      </c>
      <c r="I26" s="166">
        <v>12406.511807076062</v>
      </c>
      <c r="J26" s="166">
        <v>7797.8242097547518</v>
      </c>
      <c r="K26" s="166">
        <v>30378.649753145572</v>
      </c>
      <c r="L26" s="166">
        <v>35868.02557621523</v>
      </c>
      <c r="M26" s="166">
        <v>16972.926409987402</v>
      </c>
      <c r="N26" s="166">
        <v>28399.206444333369</v>
      </c>
      <c r="O26" s="166">
        <v>33115.704215155325</v>
      </c>
      <c r="P26" s="166">
        <v>21664.625706345159</v>
      </c>
      <c r="Q26" s="216">
        <v>450914.3778032246</v>
      </c>
      <c r="R26" s="174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7">
        <v>40787</v>
      </c>
      <c r="B27" s="166">
        <v>36216.485089900511</v>
      </c>
      <c r="C27" s="166">
        <v>8014.8222287691142</v>
      </c>
      <c r="D27" s="166">
        <v>18444.335496862539</v>
      </c>
      <c r="E27" s="166">
        <v>29830.278886361375</v>
      </c>
      <c r="F27" s="166">
        <v>10861.71426514316</v>
      </c>
      <c r="G27" s="166">
        <v>27079.525296231404</v>
      </c>
      <c r="H27" s="166">
        <v>144738.91303636492</v>
      </c>
      <c r="I27" s="166">
        <v>16156.294884781599</v>
      </c>
      <c r="J27" s="166">
        <v>9631.4988300988207</v>
      </c>
      <c r="K27" s="166">
        <v>30278.987464297974</v>
      </c>
      <c r="L27" s="166">
        <v>36122.918222918408</v>
      </c>
      <c r="M27" s="166">
        <v>13540.992732274062</v>
      </c>
      <c r="N27" s="166">
        <v>28481.401231323664</v>
      </c>
      <c r="O27" s="166">
        <v>33064.553690195935</v>
      </c>
      <c r="P27" s="166">
        <v>20616.031015535878</v>
      </c>
      <c r="Q27" s="216">
        <v>463078.75237105938</v>
      </c>
      <c r="R27" s="174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8">
        <v>40878</v>
      </c>
      <c r="B28" s="166">
        <v>32298.164901927245</v>
      </c>
      <c r="C28" s="166">
        <v>9900.0818355059437</v>
      </c>
      <c r="D28" s="166">
        <v>18224.374463097854</v>
      </c>
      <c r="E28" s="166">
        <v>31284.710198398807</v>
      </c>
      <c r="F28" s="166">
        <v>9372.7612903215431</v>
      </c>
      <c r="G28" s="166">
        <v>31564.655456072273</v>
      </c>
      <c r="H28" s="166">
        <v>136605.71041039596</v>
      </c>
      <c r="I28" s="166">
        <v>18091.331046920914</v>
      </c>
      <c r="J28" s="166">
        <v>9287.938018099012</v>
      </c>
      <c r="K28" s="166">
        <v>28291.745738364156</v>
      </c>
      <c r="L28" s="166">
        <v>36273.77733572221</v>
      </c>
      <c r="M28" s="166">
        <v>11735.394587302326</v>
      </c>
      <c r="N28" s="166">
        <v>28563.833911686848</v>
      </c>
      <c r="O28" s="166">
        <v>33603.674948742439</v>
      </c>
      <c r="P28" s="166">
        <v>17300.345506380621</v>
      </c>
      <c r="Q28" s="216">
        <v>452398.49964893813</v>
      </c>
      <c r="R28" s="174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7">
        <v>40969</v>
      </c>
      <c r="B29" s="166">
        <v>32913.278427930352</v>
      </c>
      <c r="C29" s="166">
        <v>8757.1468037952745</v>
      </c>
      <c r="D29" s="166">
        <v>16622.493382881763</v>
      </c>
      <c r="E29" s="166">
        <v>21266.920776150346</v>
      </c>
      <c r="F29" s="166">
        <v>9389.1528526384609</v>
      </c>
      <c r="G29" s="166">
        <v>32458.092990126836</v>
      </c>
      <c r="H29" s="166">
        <v>131024.28737520464</v>
      </c>
      <c r="I29" s="166">
        <v>16027.524616856233</v>
      </c>
      <c r="J29" s="166">
        <v>6770.8422871682769</v>
      </c>
      <c r="K29" s="166">
        <v>18207.026263856638</v>
      </c>
      <c r="L29" s="166">
        <v>35446.892866961884</v>
      </c>
      <c r="M29" s="166">
        <v>16295.743371306984</v>
      </c>
      <c r="N29" s="166">
        <v>28646.50517394903</v>
      </c>
      <c r="O29" s="166">
        <v>35122.718878820735</v>
      </c>
      <c r="P29" s="166">
        <v>17515.571030445899</v>
      </c>
      <c r="Q29" s="216">
        <v>426464.19709809334</v>
      </c>
      <c r="R29" s="174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8">
        <v>41061</v>
      </c>
      <c r="B30" s="166">
        <v>33186.406099325977</v>
      </c>
      <c r="C30" s="166">
        <v>8965.6501431671313</v>
      </c>
      <c r="D30" s="166">
        <v>15486.649920640684</v>
      </c>
      <c r="E30" s="166">
        <v>24674.049673085803</v>
      </c>
      <c r="F30" s="166">
        <v>13400.724953716299</v>
      </c>
      <c r="G30" s="166">
        <v>28552.257262650131</v>
      </c>
      <c r="H30" s="166">
        <v>138509.25163397091</v>
      </c>
      <c r="I30" s="166">
        <v>13449.627890605827</v>
      </c>
      <c r="J30" s="166">
        <v>8744.3109936279816</v>
      </c>
      <c r="K30" s="166">
        <v>20559.714315953664</v>
      </c>
      <c r="L30" s="166">
        <v>33825.038546783951</v>
      </c>
      <c r="M30" s="166">
        <v>14554.560828189327</v>
      </c>
      <c r="N30" s="166">
        <v>28729.415708629087</v>
      </c>
      <c r="O30" s="166">
        <v>36042.867901514408</v>
      </c>
      <c r="P30" s="166">
        <v>17795.054237085649</v>
      </c>
      <c r="Q30" s="216">
        <v>436475.58010894683</v>
      </c>
      <c r="R30" s="174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7">
        <v>41153</v>
      </c>
      <c r="B31" s="166">
        <v>34107.12309650024</v>
      </c>
      <c r="C31" s="166">
        <v>9323.2307165215007</v>
      </c>
      <c r="D31" s="166">
        <v>17051.072595914102</v>
      </c>
      <c r="E31" s="166">
        <v>28583.833599994879</v>
      </c>
      <c r="F31" s="166">
        <v>13001.265899750557</v>
      </c>
      <c r="G31" s="166">
        <v>26587.806626898859</v>
      </c>
      <c r="H31" s="166">
        <v>137396.35732295908</v>
      </c>
      <c r="I31" s="166">
        <v>17559.303557202464</v>
      </c>
      <c r="J31" s="166">
        <v>9959.171756704116</v>
      </c>
      <c r="K31" s="166">
        <v>30384.672323584295</v>
      </c>
      <c r="L31" s="166">
        <v>32348.81787512132</v>
      </c>
      <c r="M31" s="166">
        <v>14511.397645805215</v>
      </c>
      <c r="N31" s="166">
        <v>28812.195425550563</v>
      </c>
      <c r="O31" s="166">
        <v>36180.586227327833</v>
      </c>
      <c r="P31" s="166">
        <v>15710.467047283295</v>
      </c>
      <c r="Q31" s="216">
        <v>451517.30171711824</v>
      </c>
      <c r="R31" s="174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8">
        <v>41244</v>
      </c>
      <c r="B32" s="166">
        <v>34840.892263715985</v>
      </c>
      <c r="C32" s="166">
        <v>9980.365015598074</v>
      </c>
      <c r="D32" s="166">
        <v>14258.988535585242</v>
      </c>
      <c r="E32" s="166">
        <v>26777.115855986358</v>
      </c>
      <c r="F32" s="166">
        <v>11848.454535061615</v>
      </c>
      <c r="G32" s="166">
        <v>25498.487488287785</v>
      </c>
      <c r="H32" s="166">
        <v>132916.87737310227</v>
      </c>
      <c r="I32" s="166">
        <v>16149.277469274351</v>
      </c>
      <c r="J32" s="166">
        <v>9711.2946043863012</v>
      </c>
      <c r="K32" s="166">
        <v>29012.331033000759</v>
      </c>
      <c r="L32" s="166">
        <v>31521.175082979993</v>
      </c>
      <c r="M32" s="166">
        <v>12661.866877824457</v>
      </c>
      <c r="N32" s="166">
        <v>28895.213660428784</v>
      </c>
      <c r="O32" s="166">
        <v>36063.857210600043</v>
      </c>
      <c r="P32" s="166">
        <v>17526.319389602926</v>
      </c>
      <c r="Q32" s="216">
        <v>437662.51639543497</v>
      </c>
      <c r="R32" s="174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7">
        <v>41334</v>
      </c>
      <c r="B33" s="166">
        <v>33225.864299299545</v>
      </c>
      <c r="C33" s="166">
        <v>6836.4153373592999</v>
      </c>
      <c r="D33" s="166">
        <v>16865.752831220845</v>
      </c>
      <c r="E33" s="166">
        <v>24997.134918871991</v>
      </c>
      <c r="F33" s="166">
        <v>10601.492368801264</v>
      </c>
      <c r="G33" s="166">
        <v>26056.992402580585</v>
      </c>
      <c r="H33" s="166">
        <v>137960.07180276175</v>
      </c>
      <c r="I33" s="166">
        <v>13660.67933827757</v>
      </c>
      <c r="J33" s="166">
        <v>5912.1496564880426</v>
      </c>
      <c r="K33" s="166">
        <v>29692.934623318946</v>
      </c>
      <c r="L33" s="166">
        <v>31681.56580038551</v>
      </c>
      <c r="M33" s="166">
        <v>14723.308885821938</v>
      </c>
      <c r="N33" s="166">
        <v>28978.471100519273</v>
      </c>
      <c r="O33" s="166">
        <v>36410.396983637911</v>
      </c>
      <c r="P33" s="166">
        <v>25318.979741247738</v>
      </c>
      <c r="Q33" s="216">
        <v>442922.21009059215</v>
      </c>
      <c r="R33" s="174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8">
        <v>41426</v>
      </c>
      <c r="B34" s="166">
        <v>36923.918385785109</v>
      </c>
      <c r="C34" s="166">
        <v>9366.0091237030683</v>
      </c>
      <c r="D34" s="166">
        <v>16439.053158951541</v>
      </c>
      <c r="E34" s="166">
        <v>26346.95444499352</v>
      </c>
      <c r="F34" s="166">
        <v>10158.343756315766</v>
      </c>
      <c r="G34" s="166">
        <v>27339.473029743865</v>
      </c>
      <c r="H34" s="166">
        <v>137014.09331150382</v>
      </c>
      <c r="I34" s="166">
        <v>16755.705313083625</v>
      </c>
      <c r="J34" s="166">
        <v>7181.970093367353</v>
      </c>
      <c r="K34" s="166">
        <v>25233.139783289436</v>
      </c>
      <c r="L34" s="166">
        <v>30786.210746018412</v>
      </c>
      <c r="M34" s="166">
        <v>10686.925617753066</v>
      </c>
      <c r="N34" s="166">
        <v>29061.968435057752</v>
      </c>
      <c r="O34" s="166">
        <v>37014.35187827245</v>
      </c>
      <c r="P34" s="166">
        <v>18558.072073278126</v>
      </c>
      <c r="Q34" s="216">
        <v>438866.18915111682</v>
      </c>
      <c r="R34" s="174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7">
        <v>41518</v>
      </c>
      <c r="B35" s="166">
        <v>39294.906154230674</v>
      </c>
      <c r="C35" s="166">
        <v>7977.7587603735219</v>
      </c>
      <c r="D35" s="166">
        <v>16147.818362977443</v>
      </c>
      <c r="E35" s="166">
        <v>23657.154654802784</v>
      </c>
      <c r="F35" s="166">
        <v>9215.6870191116886</v>
      </c>
      <c r="G35" s="166">
        <v>28502.417856934349</v>
      </c>
      <c r="H35" s="166">
        <v>133074.43804448828</v>
      </c>
      <c r="I35" s="166">
        <v>17316.19079371915</v>
      </c>
      <c r="J35" s="166">
        <v>10106.240383431203</v>
      </c>
      <c r="K35" s="166">
        <v>26199.076961617342</v>
      </c>
      <c r="L35" s="166">
        <v>30808.513214735889</v>
      </c>
      <c r="M35" s="166">
        <v>11229.25846437461</v>
      </c>
      <c r="N35" s="166">
        <v>29199.226877894573</v>
      </c>
      <c r="O35" s="166">
        <v>36568.359762856613</v>
      </c>
      <c r="P35" s="166">
        <v>21315.005083884371</v>
      </c>
      <c r="Q35" s="216">
        <v>440612.05239543249</v>
      </c>
      <c r="R35" s="174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8">
        <v>41609</v>
      </c>
      <c r="B36" s="166">
        <v>41720.706536151258</v>
      </c>
      <c r="C36" s="166">
        <v>7761.7032188103094</v>
      </c>
      <c r="D36" s="166">
        <v>17384.523109760823</v>
      </c>
      <c r="E36" s="166">
        <v>21051.077062176159</v>
      </c>
      <c r="F36" s="166">
        <v>11337.357732284652</v>
      </c>
      <c r="G36" s="166">
        <v>32902.879444074562</v>
      </c>
      <c r="H36" s="166">
        <v>130040.71964091281</v>
      </c>
      <c r="I36" s="166">
        <v>19584.025478252905</v>
      </c>
      <c r="J36" s="166">
        <v>8552.9839902643453</v>
      </c>
      <c r="K36" s="166">
        <v>28893.747631774288</v>
      </c>
      <c r="L36" s="166">
        <v>31545.369527336628</v>
      </c>
      <c r="M36" s="166">
        <v>12046.529438717005</v>
      </c>
      <c r="N36" s="166">
        <v>29337.133586528409</v>
      </c>
      <c r="O36" s="166">
        <v>36254.323200582272</v>
      </c>
      <c r="P36" s="166">
        <v>14713.861127470142</v>
      </c>
      <c r="Q36" s="216">
        <v>443126.94072509662</v>
      </c>
      <c r="R36" s="174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8">
        <v>41791</v>
      </c>
      <c r="B37" s="166">
        <v>36059.289259815123</v>
      </c>
      <c r="C37" s="166">
        <v>8037.2234040046687</v>
      </c>
      <c r="D37" s="166">
        <v>18267.520051974785</v>
      </c>
      <c r="E37" s="166">
        <v>20664.688134277731</v>
      </c>
      <c r="F37" s="166">
        <v>13936.234324541179</v>
      </c>
      <c r="G37" s="166">
        <v>29273.977023891504</v>
      </c>
      <c r="H37" s="166">
        <v>132694.22292049968</v>
      </c>
      <c r="I37" s="166">
        <v>17901.383140491511</v>
      </c>
      <c r="J37" s="166">
        <v>6157.0697218701198</v>
      </c>
      <c r="K37" s="166">
        <v>29739.163387718065</v>
      </c>
      <c r="L37" s="166">
        <v>33953.29530570213</v>
      </c>
      <c r="M37" s="166">
        <v>13829.564904539533</v>
      </c>
      <c r="N37" s="166">
        <v>29614.904062574831</v>
      </c>
      <c r="O37" s="166">
        <v>36431.505364238204</v>
      </c>
      <c r="P37" s="166">
        <v>19774.50958763095</v>
      </c>
      <c r="Q37" s="216">
        <v>446334.55059377011</v>
      </c>
      <c r="R37" s="174">
        <v>98.408163129398915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7">
        <v>41883</v>
      </c>
      <c r="B38" s="166">
        <v>38403.62597229769</v>
      </c>
      <c r="C38" s="166">
        <v>8338.3530176017466</v>
      </c>
      <c r="D38" s="166">
        <v>19183.894323560606</v>
      </c>
      <c r="E38" s="166">
        <v>20629.687334058683</v>
      </c>
      <c r="F38" s="166">
        <v>14755.148464170357</v>
      </c>
      <c r="G38" s="166">
        <v>27344.694560906253</v>
      </c>
      <c r="H38" s="166">
        <v>146443.6246095032</v>
      </c>
      <c r="I38" s="166">
        <v>22740.620648705695</v>
      </c>
      <c r="J38" s="166">
        <v>8170.8720160297471</v>
      </c>
      <c r="K38" s="166">
        <v>25148.796891953934</v>
      </c>
      <c r="L38" s="166">
        <v>34622.221415726664</v>
      </c>
      <c r="M38" s="166">
        <v>19849.220295353036</v>
      </c>
      <c r="N38" s="166">
        <v>29699.006572894239</v>
      </c>
      <c r="O38" s="166">
        <v>36648.830863826683</v>
      </c>
      <c r="P38" s="166">
        <v>18231.748090137004</v>
      </c>
      <c r="Q38" s="216">
        <v>470210.34507672547</v>
      </c>
      <c r="R38" s="174">
        <v>100.8559706106972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8">
        <v>41974</v>
      </c>
      <c r="B39" s="166">
        <v>36825.071637524314</v>
      </c>
      <c r="C39" s="166">
        <v>9681.8415698754507</v>
      </c>
      <c r="D39" s="166">
        <v>18219.477857542308</v>
      </c>
      <c r="E39" s="166">
        <v>18355.134648668824</v>
      </c>
      <c r="F39" s="166">
        <v>12722.962990784667</v>
      </c>
      <c r="G39" s="166">
        <v>28161.25856455629</v>
      </c>
      <c r="H39" s="166">
        <v>128191.11988577618</v>
      </c>
      <c r="I39" s="166">
        <v>25982.946967700529</v>
      </c>
      <c r="J39" s="166">
        <v>9325.6015551010551</v>
      </c>
      <c r="K39" s="166">
        <v>28339.849692263717</v>
      </c>
      <c r="L39" s="166">
        <v>36231.238867925465</v>
      </c>
      <c r="M39" s="166">
        <v>20708.407539169191</v>
      </c>
      <c r="N39" s="166">
        <v>29783.347923502544</v>
      </c>
      <c r="O39" s="166">
        <v>36922.32480536613</v>
      </c>
      <c r="P39" s="166">
        <v>13650.581289449603</v>
      </c>
      <c r="Q39" s="216">
        <v>453101.16579520627</v>
      </c>
      <c r="R39" s="174">
        <v>104.06044916716776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7">
        <v>42064</v>
      </c>
      <c r="B40" s="166">
        <v>35514.234806470282</v>
      </c>
      <c r="C40" s="166">
        <v>8518.1737896312552</v>
      </c>
      <c r="D40" s="166">
        <v>17206.694702436373</v>
      </c>
      <c r="E40" s="166">
        <v>16611.360713178023</v>
      </c>
      <c r="F40" s="166">
        <v>14480.440209055239</v>
      </c>
      <c r="G40" s="166">
        <v>32619.083938335913</v>
      </c>
      <c r="H40" s="166">
        <v>132484.21566156449</v>
      </c>
      <c r="I40" s="166">
        <v>22594.219665863598</v>
      </c>
      <c r="J40" s="166">
        <v>6799.6094799522625</v>
      </c>
      <c r="K40" s="166">
        <v>32152.340391652713</v>
      </c>
      <c r="L40" s="166">
        <v>37757.428407398394</v>
      </c>
      <c r="M40" s="166">
        <v>19180.335923256091</v>
      </c>
      <c r="N40" s="166">
        <v>29867.928792675393</v>
      </c>
      <c r="O40" s="166">
        <v>36712.132718295645</v>
      </c>
      <c r="P40" s="166">
        <v>14936.860146483754</v>
      </c>
      <c r="Q40" s="216">
        <v>457435.05934624944</v>
      </c>
      <c r="R40" s="174">
        <v>104.7390494109293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8">
        <v>42156</v>
      </c>
      <c r="B41" s="166">
        <v>33542.228687576506</v>
      </c>
      <c r="C41" s="166">
        <v>14361.524080314786</v>
      </c>
      <c r="D41" s="166">
        <v>15846.991043594233</v>
      </c>
      <c r="E41" s="166">
        <v>19567.42959851788</v>
      </c>
      <c r="F41" s="166">
        <v>9880.8827534660322</v>
      </c>
      <c r="G41" s="166">
        <v>37463.156227467691</v>
      </c>
      <c r="H41" s="166">
        <v>131913.47786940986</v>
      </c>
      <c r="I41" s="166">
        <v>20240.56807117978</v>
      </c>
      <c r="J41" s="166">
        <v>7942.1509304708516</v>
      </c>
      <c r="K41" s="166">
        <v>32342.833803100377</v>
      </c>
      <c r="L41" s="166">
        <v>39364.272384735494</v>
      </c>
      <c r="M41" s="166">
        <v>18334.252960736478</v>
      </c>
      <c r="N41" s="166">
        <v>29952.749860614615</v>
      </c>
      <c r="O41" s="166">
        <v>36195.371408680818</v>
      </c>
      <c r="P41" s="166">
        <v>20377.777305379979</v>
      </c>
      <c r="Q41" s="216">
        <v>467325.66698524531</v>
      </c>
      <c r="R41" s="174">
        <v>104.0148974668912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7">
        <v>42248</v>
      </c>
      <c r="B42" s="166">
        <v>34810.795009303503</v>
      </c>
      <c r="C42" s="166">
        <v>16463.145159479813</v>
      </c>
      <c r="D42" s="166">
        <v>18597.695198066041</v>
      </c>
      <c r="E42" s="166">
        <v>22044.101515837378</v>
      </c>
      <c r="F42" s="166">
        <v>19886.222227131864</v>
      </c>
      <c r="G42" s="166">
        <v>42479.991334407598</v>
      </c>
      <c r="H42" s="166">
        <v>145249.81008979477</v>
      </c>
      <c r="I42" s="166">
        <v>22768.217851328587</v>
      </c>
      <c r="J42" s="166">
        <v>13758.006181439929</v>
      </c>
      <c r="K42" s="166">
        <v>30847.582015686887</v>
      </c>
      <c r="L42" s="166">
        <v>39685.831198718675</v>
      </c>
      <c r="M42" s="166">
        <v>22210.715398391349</v>
      </c>
      <c r="N42" s="166">
        <v>30078.935216135778</v>
      </c>
      <c r="O42" s="166">
        <v>36576.702673447631</v>
      </c>
      <c r="P42" s="166">
        <v>17210.228530356111</v>
      </c>
      <c r="Q42" s="216">
        <v>512667.97959952592</v>
      </c>
      <c r="R42" s="174">
        <v>103.75273190631317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7">
        <v>42339</v>
      </c>
      <c r="B43" s="166">
        <v>32929.555577415442</v>
      </c>
      <c r="C43" s="166">
        <v>11903.795776270577</v>
      </c>
      <c r="D43" s="166">
        <v>18735.119223696238</v>
      </c>
      <c r="E43" s="166">
        <v>19522.122441462518</v>
      </c>
      <c r="F43" s="166">
        <v>11373.223448054005</v>
      </c>
      <c r="G43" s="166">
        <v>35820.481825533825</v>
      </c>
      <c r="H43" s="166">
        <v>152478.5388948934</v>
      </c>
      <c r="I43" s="166">
        <v>24197.756059640848</v>
      </c>
      <c r="J43" s="166">
        <v>10506.54392266295</v>
      </c>
      <c r="K43" s="166">
        <v>31832.271583748563</v>
      </c>
      <c r="L43" s="166">
        <v>41156.624437913204</v>
      </c>
      <c r="M43" s="166">
        <v>22004.209414505825</v>
      </c>
      <c r="N43" s="166">
        <v>30205.652167053766</v>
      </c>
      <c r="O43" s="166">
        <v>36745.78006954187</v>
      </c>
      <c r="P43" s="166">
        <v>17114.446799173387</v>
      </c>
      <c r="Q43" s="216">
        <v>496526.12164156645</v>
      </c>
      <c r="R43" s="174">
        <v>104.32598163872163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8">
        <v>42430</v>
      </c>
      <c r="B44" s="166">
        <v>33504.531438313788</v>
      </c>
      <c r="C44" s="166">
        <v>13020.877307354021</v>
      </c>
      <c r="D44" s="166">
        <v>18561.379850998121</v>
      </c>
      <c r="E44" s="166">
        <v>18449.749385039384</v>
      </c>
      <c r="F44" s="166">
        <v>13577.453733813862</v>
      </c>
      <c r="G44" s="166">
        <v>32827.117649055886</v>
      </c>
      <c r="H44" s="166">
        <v>154979.53303470917</v>
      </c>
      <c r="I44" s="166">
        <v>22955.561356915605</v>
      </c>
      <c r="J44" s="166">
        <v>8921.5371829846354</v>
      </c>
      <c r="K44" s="166">
        <v>37597.216440041848</v>
      </c>
      <c r="L44" s="166">
        <v>42334.833115076035</v>
      </c>
      <c r="M44" s="166">
        <v>20281.17321294775</v>
      </c>
      <c r="N44" s="166">
        <v>30332.902952880959</v>
      </c>
      <c r="O44" s="166">
        <v>36734.546381151682</v>
      </c>
      <c r="P44" s="166">
        <v>17379.823889902193</v>
      </c>
      <c r="Q44" s="216">
        <v>501458.23693118501</v>
      </c>
      <c r="R44" s="174">
        <v>105.10712322231767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8">
        <v>42522</v>
      </c>
      <c r="B45" s="166">
        <v>31917.64718444879</v>
      </c>
      <c r="C45" s="166">
        <v>14167.167002789734</v>
      </c>
      <c r="D45" s="166">
        <v>17837.735063774857</v>
      </c>
      <c r="E45" s="166">
        <v>20417.057353284607</v>
      </c>
      <c r="F45" s="166">
        <v>14615.494319401847</v>
      </c>
      <c r="G45" s="166">
        <v>33393.243943699148</v>
      </c>
      <c r="H45" s="166">
        <v>142896.2107235601</v>
      </c>
      <c r="I45" s="166">
        <v>21500.45555234488</v>
      </c>
      <c r="J45" s="166">
        <v>9641.2080264435263</v>
      </c>
      <c r="K45" s="166">
        <v>34418.93115193618</v>
      </c>
      <c r="L45" s="166">
        <v>43310.247609514576</v>
      </c>
      <c r="M45" s="166">
        <v>18624.691136525016</v>
      </c>
      <c r="N45" s="166">
        <v>30460.689822564371</v>
      </c>
      <c r="O45" s="166">
        <v>34706.154767264255</v>
      </c>
      <c r="P45" s="166">
        <v>18359.618292851941</v>
      </c>
      <c r="Q45" s="216">
        <v>486266.55195040384</v>
      </c>
      <c r="R45" s="174">
        <v>105.36383537644313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7">
        <v>42614</v>
      </c>
      <c r="B46" s="166">
        <v>35860.770326037229</v>
      </c>
      <c r="C46" s="166">
        <v>17497.658191942824</v>
      </c>
      <c r="D46" s="166">
        <v>18600.928025165998</v>
      </c>
      <c r="E46" s="166">
        <v>22871.241974219145</v>
      </c>
      <c r="F46" s="166">
        <v>15242.569938674153</v>
      </c>
      <c r="G46" s="166">
        <v>34131.849729742906</v>
      </c>
      <c r="H46" s="166">
        <v>158221.81816707682</v>
      </c>
      <c r="I46" s="166">
        <v>21897.899870997058</v>
      </c>
      <c r="J46" s="166">
        <v>11122.754552759861</v>
      </c>
      <c r="K46" s="166">
        <v>31210.224081189936</v>
      </c>
      <c r="L46" s="166">
        <v>43837.459254702437</v>
      </c>
      <c r="M46" s="166">
        <v>21796.185447703629</v>
      </c>
      <c r="N46" s="166">
        <v>30504.211154544599</v>
      </c>
      <c r="O46" s="166">
        <v>34949.594920778633</v>
      </c>
      <c r="P46" s="166">
        <v>18712.009327611133</v>
      </c>
      <c r="Q46" s="216">
        <v>516457.17496314639</v>
      </c>
      <c r="R46" s="174">
        <v>105.2541830257428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8">
        <v>42705</v>
      </c>
      <c r="B47" s="166">
        <v>40991.118996160847</v>
      </c>
      <c r="C47" s="166">
        <v>14494.398737476913</v>
      </c>
      <c r="D47" s="166">
        <v>21520.114584418247</v>
      </c>
      <c r="E47" s="166">
        <v>19971.556403086426</v>
      </c>
      <c r="F47" s="166">
        <v>12131.294801218082</v>
      </c>
      <c r="G47" s="166">
        <v>28930.060674177355</v>
      </c>
      <c r="H47" s="166">
        <v>153894.49135242478</v>
      </c>
      <c r="I47" s="166">
        <v>21856.605937181263</v>
      </c>
      <c r="J47" s="166">
        <v>10908.035434975876</v>
      </c>
      <c r="K47" s="166">
        <v>30872.697583592279</v>
      </c>
      <c r="L47" s="166">
        <v>45314.526590732203</v>
      </c>
      <c r="M47" s="166">
        <v>20253.726474382653</v>
      </c>
      <c r="N47" s="166">
        <v>30547.794668515722</v>
      </c>
      <c r="O47" s="166">
        <v>35302.070251927427</v>
      </c>
      <c r="P47" s="166">
        <v>14064.53067749181</v>
      </c>
      <c r="Q47" s="216">
        <v>501053.02316776186</v>
      </c>
      <c r="R47" s="174">
        <v>104.66901154599202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7">
        <v>42795</v>
      </c>
      <c r="B48" s="166">
        <v>44386.185344193145</v>
      </c>
      <c r="C48" s="166">
        <v>9687.3789740352913</v>
      </c>
      <c r="D48" s="166">
        <v>20793.558514915658</v>
      </c>
      <c r="E48" s="166">
        <v>19081.948369661772</v>
      </c>
      <c r="F48" s="166">
        <v>13895.295488137692</v>
      </c>
      <c r="G48" s="166">
        <v>26009.530387815365</v>
      </c>
      <c r="H48" s="166">
        <v>159811.55659391466</v>
      </c>
      <c r="I48" s="166">
        <v>21915.221557436638</v>
      </c>
      <c r="J48" s="166">
        <v>8456.2145869483302</v>
      </c>
      <c r="K48" s="166">
        <v>31995.650615914223</v>
      </c>
      <c r="L48" s="166">
        <v>44977.351215883267</v>
      </c>
      <c r="M48" s="166">
        <v>23225.74875645366</v>
      </c>
      <c r="N48" s="166">
        <v>30591.440453321524</v>
      </c>
      <c r="O48" s="166">
        <v>35387.547626223095</v>
      </c>
      <c r="P48" s="166">
        <v>15174.611905797294</v>
      </c>
      <c r="Q48" s="216">
        <v>505389.24039065151</v>
      </c>
      <c r="R48" s="174">
        <v>104.18204182352451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8">
        <v>42887</v>
      </c>
      <c r="B49" s="166">
        <v>44113.860069176335</v>
      </c>
      <c r="C49" s="166">
        <v>11833.593242988545</v>
      </c>
      <c r="D49" s="166">
        <v>16502.719503016669</v>
      </c>
      <c r="E49" s="166">
        <v>20804.464811231086</v>
      </c>
      <c r="F49" s="166">
        <v>18279.51538433208</v>
      </c>
      <c r="G49" s="166">
        <v>27304.693168688642</v>
      </c>
      <c r="H49" s="166">
        <v>147919.60091681228</v>
      </c>
      <c r="I49" s="166">
        <v>17334.679063544419</v>
      </c>
      <c r="J49" s="166">
        <v>10193.558609841059</v>
      </c>
      <c r="K49" s="166">
        <v>32899.512076049752</v>
      </c>
      <c r="L49" s="166">
        <v>46009.879917820595</v>
      </c>
      <c r="M49" s="166">
        <v>18435.149870843852</v>
      </c>
      <c r="N49" s="166">
        <v>30635.148597932766</v>
      </c>
      <c r="O49" s="166">
        <v>35042.485920879975</v>
      </c>
      <c r="P49" s="166">
        <v>16990.536322103464</v>
      </c>
      <c r="Q49" s="216">
        <v>494299.39747526159</v>
      </c>
      <c r="R49" s="174">
        <v>104.14952091685339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7">
        <v>42979</v>
      </c>
      <c r="B50" s="166">
        <v>40070.257434173924</v>
      </c>
      <c r="C50" s="166">
        <v>14063.513806271096</v>
      </c>
      <c r="D50" s="166">
        <v>18378.002999936805</v>
      </c>
      <c r="E50" s="166">
        <v>15334.825785557345</v>
      </c>
      <c r="F50" s="166">
        <v>10918.169790442751</v>
      </c>
      <c r="G50" s="166">
        <v>29213.442702836415</v>
      </c>
      <c r="H50" s="166">
        <v>150676.76777680765</v>
      </c>
      <c r="I50" s="166">
        <v>19985.350160316953</v>
      </c>
      <c r="J50" s="166">
        <v>12646.790235233164</v>
      </c>
      <c r="K50" s="166">
        <v>40072.746783140945</v>
      </c>
      <c r="L50" s="166">
        <v>46835.888701094897</v>
      </c>
      <c r="M50" s="166">
        <v>22665.904198884589</v>
      </c>
      <c r="N50" s="166">
        <v>30720.893250509063</v>
      </c>
      <c r="O50" s="166">
        <v>35549.211396511651</v>
      </c>
      <c r="P50" s="166">
        <v>16707.044998822952</v>
      </c>
      <c r="Q50" s="216">
        <v>503838.8100205402</v>
      </c>
      <c r="R50" s="174">
        <v>106.50849430707788</v>
      </c>
      <c r="S50" s="156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8">
        <v>43070</v>
      </c>
      <c r="B51" s="166">
        <v>40761.102874530035</v>
      </c>
      <c r="C51" s="166">
        <v>10833.996681691535</v>
      </c>
      <c r="D51" s="166">
        <v>19021.939276757479</v>
      </c>
      <c r="E51" s="166">
        <v>8414.8844903079644</v>
      </c>
      <c r="F51" s="166">
        <v>14619.777513960667</v>
      </c>
      <c r="G51" s="166">
        <v>31059.118338783876</v>
      </c>
      <c r="H51" s="166">
        <v>150669.90369294194</v>
      </c>
      <c r="I51" s="166">
        <v>19776.791593542985</v>
      </c>
      <c r="J51" s="166">
        <v>10132.980858576748</v>
      </c>
      <c r="K51" s="166">
        <v>30946.543612583133</v>
      </c>
      <c r="L51" s="166">
        <v>48598.712166638856</v>
      </c>
      <c r="M51" s="166">
        <v>22743.753666583263</v>
      </c>
      <c r="N51" s="166">
        <v>30806.877893611992</v>
      </c>
      <c r="O51" s="166">
        <v>35309.817804945138</v>
      </c>
      <c r="P51" s="166">
        <v>15115.892456821928</v>
      </c>
      <c r="Q51" s="216">
        <v>488812.09292227757</v>
      </c>
      <c r="R51" s="174">
        <v>108.05805222863727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7">
        <v>43160</v>
      </c>
      <c r="B52" s="166">
        <v>41204.332275932458</v>
      </c>
      <c r="C52" s="166">
        <v>8195.9288529410896</v>
      </c>
      <c r="D52" s="166">
        <v>19529.143904053661</v>
      </c>
      <c r="E52" s="166">
        <v>8225.0973987211419</v>
      </c>
      <c r="F52" s="166">
        <v>14160.143900624385</v>
      </c>
      <c r="G52" s="166">
        <v>30561.340427585699</v>
      </c>
      <c r="H52" s="166">
        <v>164902.6355940458</v>
      </c>
      <c r="I52" s="166">
        <v>15553.06452953569</v>
      </c>
      <c r="J52" s="166">
        <v>7281.6550559456318</v>
      </c>
      <c r="K52" s="166">
        <v>28420.340809798683</v>
      </c>
      <c r="L52" s="166">
        <v>49781.741111244068</v>
      </c>
      <c r="M52" s="166">
        <v>26797.095774700192</v>
      </c>
      <c r="N52" s="166">
        <v>30893.103198950532</v>
      </c>
      <c r="O52" s="166">
        <v>35389.824263522547</v>
      </c>
      <c r="P52" s="166">
        <v>15935.474462156224</v>
      </c>
      <c r="Q52" s="216">
        <v>496830.92155975784</v>
      </c>
      <c r="R52" s="174">
        <v>106.21316152917883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8">
        <v>43252</v>
      </c>
      <c r="B53" s="166">
        <v>35797.341047271417</v>
      </c>
      <c r="C53" s="166">
        <v>10755.832365370266</v>
      </c>
      <c r="D53" s="166">
        <v>16312.957631904566</v>
      </c>
      <c r="E53" s="166">
        <v>9544.0197819077821</v>
      </c>
      <c r="F53" s="166">
        <v>12845.027813803845</v>
      </c>
      <c r="G53" s="166">
        <v>34107.370491548594</v>
      </c>
      <c r="H53" s="166">
        <v>150360.86635436179</v>
      </c>
      <c r="I53" s="166">
        <v>18046.467659543177</v>
      </c>
      <c r="J53" s="166">
        <v>9546.8078304766696</v>
      </c>
      <c r="K53" s="166">
        <v>29152.680505043383</v>
      </c>
      <c r="L53" s="166">
        <v>49775.45198835343</v>
      </c>
      <c r="M53" s="166">
        <v>23236.024883656588</v>
      </c>
      <c r="N53" s="166">
        <v>30979.569840113705</v>
      </c>
      <c r="O53" s="166">
        <v>35964.923224539081</v>
      </c>
      <c r="P53" s="166">
        <v>17556.79976293043</v>
      </c>
      <c r="Q53" s="216">
        <v>483982.14118082466</v>
      </c>
      <c r="R53" s="174">
        <v>106.0325002295355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7">
        <v>43344</v>
      </c>
      <c r="B54" s="166">
        <v>35506.745486697524</v>
      </c>
      <c r="C54" s="166">
        <v>8624.6912432367717</v>
      </c>
      <c r="D54" s="166">
        <v>17994.771174875765</v>
      </c>
      <c r="E54" s="166">
        <v>10037.166744925902</v>
      </c>
      <c r="F54" s="166">
        <v>13175.918245153265</v>
      </c>
      <c r="G54" s="166">
        <v>27572.357592128257</v>
      </c>
      <c r="H54" s="166">
        <v>172661.03041881617</v>
      </c>
      <c r="I54" s="166">
        <v>18268.109686700584</v>
      </c>
      <c r="J54" s="166">
        <v>12387.433422749156</v>
      </c>
      <c r="K54" s="166">
        <v>37663.758783518133</v>
      </c>
      <c r="L54" s="166">
        <v>50309.505233683034</v>
      </c>
      <c r="M54" s="166">
        <v>19758.386842513817</v>
      </c>
      <c r="N54" s="166">
        <v>31065.919746026299</v>
      </c>
      <c r="O54" s="166">
        <v>36339.693147029255</v>
      </c>
      <c r="P54" s="166">
        <v>15088.446663060296</v>
      </c>
      <c r="Q54" s="216">
        <v>506453.93443111418</v>
      </c>
      <c r="R54" s="174">
        <v>107.76604276043361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8">
        <v>43435</v>
      </c>
      <c r="B55" s="166">
        <v>40086.134390790023</v>
      </c>
      <c r="C55" s="166">
        <v>8779.8934317864278</v>
      </c>
      <c r="D55" s="166">
        <v>20021.979240674518</v>
      </c>
      <c r="E55" s="166">
        <v>8528.5330195091483</v>
      </c>
      <c r="F55" s="166">
        <v>14907.350281840405</v>
      </c>
      <c r="G55" s="166">
        <v>35642.362256204651</v>
      </c>
      <c r="H55" s="166">
        <v>168150.44266596672</v>
      </c>
      <c r="I55" s="166">
        <v>21630.725294030384</v>
      </c>
      <c r="J55" s="166">
        <v>12302.443093806403</v>
      </c>
      <c r="K55" s="166">
        <v>36001.409534128114</v>
      </c>
      <c r="L55" s="166">
        <v>50388.506065543588</v>
      </c>
      <c r="M55" s="166">
        <v>22737.397569326815</v>
      </c>
      <c r="N55" s="166">
        <v>31152.51033656716</v>
      </c>
      <c r="O55" s="166">
        <v>36176.885236257986</v>
      </c>
      <c r="P55" s="166">
        <v>11711.168235932641</v>
      </c>
      <c r="Q55" s="216">
        <v>518217.74065236491</v>
      </c>
      <c r="R55" s="174">
        <v>109.94277535088951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8">
        <v>43525</v>
      </c>
      <c r="B56" s="166">
        <v>40438.881182804704</v>
      </c>
      <c r="C56" s="166">
        <v>8646.8999657326913</v>
      </c>
      <c r="D56" s="166">
        <v>21654.959915415573</v>
      </c>
      <c r="E56" s="166">
        <v>10940.739048106861</v>
      </c>
      <c r="F56" s="166">
        <v>15296.783014640343</v>
      </c>
      <c r="G56" s="166">
        <v>38583.477436804234</v>
      </c>
      <c r="H56" s="166">
        <v>165194.49128505497</v>
      </c>
      <c r="I56" s="166">
        <v>19341.306029271629</v>
      </c>
      <c r="J56" s="166">
        <v>10457.283708691546</v>
      </c>
      <c r="K56" s="166">
        <v>24223.726257329468</v>
      </c>
      <c r="L56" s="166">
        <v>51531.394358460762</v>
      </c>
      <c r="M56" s="166">
        <v>18391.294828806516</v>
      </c>
      <c r="N56" s="166">
        <v>31239.342282600846</v>
      </c>
      <c r="O56" s="166">
        <v>36086.217159531741</v>
      </c>
      <c r="P56" s="166">
        <v>13995.191391366874</v>
      </c>
      <c r="Q56" s="216">
        <v>506021.98786461871</v>
      </c>
      <c r="R56" s="174">
        <v>109.73605672626428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9">
        <v>43635</v>
      </c>
      <c r="B57" s="170">
        <v>38283.178976694624</v>
      </c>
      <c r="C57" s="170">
        <v>8591.4421690876825</v>
      </c>
      <c r="D57" s="170">
        <v>20579.251514348121</v>
      </c>
      <c r="E57" s="170">
        <v>11613.04113581045</v>
      </c>
      <c r="F57" s="170">
        <v>15329.555323150174</v>
      </c>
      <c r="G57" s="170">
        <v>38357.197572448582</v>
      </c>
      <c r="H57" s="170">
        <v>167311.35040310374</v>
      </c>
      <c r="I57" s="170">
        <v>18231.135925802992</v>
      </c>
      <c r="J57" s="170">
        <v>12392.805300497241</v>
      </c>
      <c r="K57" s="170">
        <v>32365.511966674276</v>
      </c>
      <c r="L57" s="170">
        <v>50752.467907838698</v>
      </c>
      <c r="M57" s="170">
        <v>14417.234152154677</v>
      </c>
      <c r="N57" s="170">
        <v>31326.41625686183</v>
      </c>
      <c r="O57" s="170">
        <v>36419.92610497</v>
      </c>
      <c r="P57" s="170">
        <v>15220.201085133958</v>
      </c>
      <c r="Q57" s="217">
        <v>511190.71579457703</v>
      </c>
      <c r="R57" s="175">
        <v>108.44163842198296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320" t="s">
        <v>61</v>
      </c>
      <c r="B59" s="320"/>
      <c r="C59" s="320"/>
      <c r="D59" s="320"/>
      <c r="E59" s="320"/>
      <c r="F59" s="320"/>
      <c r="G59" s="320"/>
      <c r="H59" s="320"/>
      <c r="I59" s="320"/>
      <c r="J59" s="320"/>
      <c r="K59" s="320"/>
      <c r="L59" s="320"/>
      <c r="M59" s="320"/>
      <c r="N59" s="320"/>
      <c r="O59" s="320"/>
      <c r="P59" s="320"/>
      <c r="Q59" s="320"/>
      <c r="R59" s="320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322"/>
      <c r="B60" s="320"/>
      <c r="C60" s="320"/>
      <c r="D60" s="320"/>
      <c r="E60" s="320"/>
      <c r="F60" s="320"/>
      <c r="G60" s="320"/>
      <c r="H60" s="320"/>
      <c r="I60" s="320"/>
      <c r="J60" s="320"/>
      <c r="K60" s="320"/>
      <c r="L60" s="320"/>
      <c r="M60" s="320"/>
      <c r="N60" s="320"/>
      <c r="O60" s="320"/>
      <c r="P60" s="320"/>
      <c r="Q60" s="320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61"/>
      <c r="M61" s="161"/>
      <c r="N61" s="161"/>
      <c r="O61" s="161"/>
      <c r="P61" s="161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93"/>
      <c r="L62" s="157"/>
      <c r="M62" s="157"/>
      <c r="N62" s="157"/>
      <c r="O62" s="157"/>
      <c r="P62" s="157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157"/>
      <c r="M63" s="157"/>
      <c r="N63" s="157"/>
      <c r="O63" s="157"/>
      <c r="P63" s="157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157"/>
      <c r="M64" s="157"/>
      <c r="N64" s="157"/>
      <c r="O64" s="157"/>
      <c r="P64" s="157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157"/>
      <c r="M65" s="157"/>
      <c r="N65" s="157"/>
      <c r="O65" s="157"/>
      <c r="P65" s="157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157"/>
      <c r="M66" s="157"/>
      <c r="N66" s="157"/>
      <c r="O66" s="157"/>
      <c r="P66" s="157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157"/>
      <c r="M67" s="157"/>
      <c r="N67" s="157"/>
      <c r="O67" s="157"/>
      <c r="P67" s="157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157"/>
      <c r="M68" s="157"/>
      <c r="N68" s="157"/>
      <c r="O68" s="157"/>
      <c r="P68" s="157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157"/>
      <c r="M69" s="157"/>
      <c r="N69" s="157"/>
      <c r="O69" s="157"/>
      <c r="P69" s="157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157"/>
      <c r="M70" s="157"/>
      <c r="N70" s="157"/>
      <c r="O70" s="157"/>
      <c r="P70" s="157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157"/>
      <c r="M71" s="157"/>
      <c r="N71" s="157"/>
      <c r="O71" s="157"/>
      <c r="P71" s="157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157"/>
      <c r="M72" s="157"/>
      <c r="N72" s="157"/>
      <c r="O72" s="157"/>
      <c r="P72" s="157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157"/>
      <c r="M73" s="157"/>
      <c r="N73" s="157"/>
      <c r="O73" s="157"/>
      <c r="P73" s="157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157"/>
      <c r="M74" s="157"/>
      <c r="N74" s="157"/>
      <c r="O74" s="157"/>
      <c r="P74" s="157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157"/>
      <c r="M75" s="157"/>
      <c r="N75" s="157"/>
      <c r="O75" s="157"/>
      <c r="P75" s="157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157"/>
      <c r="M76" s="157"/>
      <c r="N76" s="157"/>
      <c r="O76" s="157"/>
      <c r="P76" s="157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157"/>
      <c r="M77" s="157"/>
      <c r="N77" s="157"/>
      <c r="O77" s="157"/>
      <c r="P77" s="157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157"/>
      <c r="M78" s="157"/>
      <c r="N78" s="157"/>
      <c r="O78" s="157"/>
      <c r="P78" s="157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157"/>
      <c r="M79" s="157"/>
      <c r="N79" s="157"/>
      <c r="O79" s="157"/>
      <c r="P79" s="157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60"/>
      <c r="M80" s="160"/>
      <c r="N80" s="160"/>
      <c r="O80" s="160"/>
      <c r="P80" s="160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60"/>
      <c r="M81" s="160"/>
      <c r="N81" s="160"/>
      <c r="O81" s="160"/>
      <c r="P81" s="160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9"/>
      <c r="M86" s="159"/>
      <c r="N86" s="159"/>
      <c r="O86" s="159"/>
      <c r="P86" s="159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9"/>
      <c r="M87" s="159"/>
      <c r="N87" s="159"/>
      <c r="O87" s="159"/>
      <c r="P87" s="159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9"/>
      <c r="M88" s="159"/>
      <c r="N88" s="159"/>
      <c r="O88" s="159"/>
      <c r="P88" s="159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60"/>
      <c r="M89" s="160"/>
      <c r="N89" s="160"/>
      <c r="O89" s="160"/>
      <c r="P89" s="160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60"/>
      <c r="M90" s="160"/>
      <c r="N90" s="160"/>
      <c r="O90" s="160"/>
      <c r="P90" s="160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60"/>
      <c r="M91" s="160"/>
      <c r="N91" s="160"/>
      <c r="O91" s="160"/>
      <c r="P91" s="160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60"/>
      <c r="M92" s="160"/>
      <c r="N92" s="160"/>
      <c r="O92" s="160"/>
      <c r="P92" s="160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60"/>
      <c r="M93" s="160"/>
      <c r="N93" s="160"/>
      <c r="O93" s="160"/>
      <c r="P93" s="160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60"/>
      <c r="M94" s="160"/>
      <c r="N94" s="160"/>
      <c r="O94" s="160"/>
      <c r="P94" s="160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1"/>
  <sheetViews>
    <sheetView view="pageBreakPreview" topLeftCell="A32" zoomScaleNormal="110" zoomScaleSheetLayoutView="100" workbookViewId="0">
      <selection activeCell="J40" sqref="J4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7" t="s">
        <v>55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8" t="s">
        <v>64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9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9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9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9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9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9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9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9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9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9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9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9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9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5.5749718168229236</v>
      </c>
      <c r="P10" s="48">
        <v>-15.045639270696029</v>
      </c>
      <c r="Q10" s="209">
        <v>3.1220600727031496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9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9.1736911744103793</v>
      </c>
      <c r="P11" s="48">
        <v>7.0607071933614236</v>
      </c>
      <c r="Q11" s="209">
        <v>10.686049950410577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9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3.3462652831370008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5.471732805349788</v>
      </c>
      <c r="P12" s="48">
        <v>-2.4360766697336373</v>
      </c>
      <c r="Q12" s="209">
        <v>4.5825298931547991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9">
        <v>2017</v>
      </c>
      <c r="B13" s="48">
        <v>7.1158173142894157</v>
      </c>
      <c r="C13" s="48">
        <v>-9.4481927552716769</v>
      </c>
      <c r="D13" s="48">
        <v>-5.7646572099512667</v>
      </c>
      <c r="E13" s="48">
        <v>-12.930857454129139</v>
      </c>
      <c r="F13" s="48">
        <v>7.8644517357238612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-0.32643982490759527</v>
      </c>
      <c r="P13" s="48">
        <v>-6.164135534656765</v>
      </c>
      <c r="Q13" s="209">
        <v>-6.1220786676514649E-2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2018</v>
      </c>
      <c r="B14" s="99">
        <v>-2.119292474026139</v>
      </c>
      <c r="C14" s="99">
        <v>-16.618946152360834</v>
      </c>
      <c r="D14" s="99">
        <v>-3.3661355203144581</v>
      </c>
      <c r="E14" s="99">
        <v>-37.540344326489837</v>
      </c>
      <c r="F14" s="99">
        <v>-4.5682393654071944</v>
      </c>
      <c r="G14" s="99">
        <v>10.840069239858664</v>
      </c>
      <c r="H14" s="99">
        <v>9.8504021125787489</v>
      </c>
      <c r="I14" s="99">
        <v>-7.3626985980539814</v>
      </c>
      <c r="J14" s="99">
        <v>-1.5726061586785676</v>
      </c>
      <c r="K14" s="99">
        <v>-0.31331655394143354</v>
      </c>
      <c r="L14" s="99">
        <v>14.063260097618397</v>
      </c>
      <c r="M14" s="99">
        <v>4.6303455492254528</v>
      </c>
      <c r="N14" s="99">
        <v>2.0223338872201708</v>
      </c>
      <c r="O14" s="99">
        <v>0.29235122464601204</v>
      </c>
      <c r="P14" s="99">
        <v>-5.0305918342539684</v>
      </c>
      <c r="Q14" s="210">
        <v>2.3853415852960467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318" t="s">
        <v>29</v>
      </c>
      <c r="B15" s="319"/>
      <c r="C15" s="319"/>
      <c r="D15" s="319"/>
      <c r="E15" s="319"/>
      <c r="F15" s="319"/>
      <c r="G15" s="319"/>
      <c r="H15" s="319"/>
      <c r="I15" s="319"/>
      <c r="J15" s="319"/>
      <c r="K15" s="319"/>
      <c r="L15" s="319"/>
      <c r="M15" s="319"/>
      <c r="N15" s="319"/>
      <c r="O15" s="319"/>
      <c r="P15" s="319"/>
      <c r="Q15" s="208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7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9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8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9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7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9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8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9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7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9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8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9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7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9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8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9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7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9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8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9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7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9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8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9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7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9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8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9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7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9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8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9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8">
        <v>41791</v>
      </c>
      <c r="B32" s="69">
        <v>-24.419509295293338</v>
      </c>
      <c r="C32" s="69">
        <v>-9.1307525469541275</v>
      </c>
      <c r="D32" s="69">
        <v>16.830699384330927</v>
      </c>
      <c r="E32" s="69">
        <v>-19.984862772930654</v>
      </c>
      <c r="F32" s="69">
        <v>35.690557798560093</v>
      </c>
      <c r="G32" s="69">
        <v>5.8250238788788238</v>
      </c>
      <c r="H32" s="69">
        <v>-3.7892468103082138</v>
      </c>
      <c r="I32" s="69">
        <v>9.8863897683563664</v>
      </c>
      <c r="J32" s="69">
        <v>-16.670764218722553</v>
      </c>
      <c r="K32" s="69">
        <v>22.791992898397453</v>
      </c>
      <c r="L32" s="69">
        <v>9.3452753662957946</v>
      </c>
      <c r="M32" s="69">
        <v>34.404217212334515</v>
      </c>
      <c r="N32" s="69">
        <v>1.0315313479960508</v>
      </c>
      <c r="O32" s="69">
        <v>6.139938024806824</v>
      </c>
      <c r="P32" s="69">
        <v>5.6473926327950892</v>
      </c>
      <c r="Q32" s="209">
        <v>0.80947233762111637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7">
        <v>41883</v>
      </c>
      <c r="B33" s="69">
        <v>-22.109872425208863</v>
      </c>
      <c r="C33" s="69">
        <v>11.323364444124806</v>
      </c>
      <c r="D33" s="69">
        <v>26.575372350327456</v>
      </c>
      <c r="E33" s="69">
        <v>-10.413079083693546</v>
      </c>
      <c r="F33" s="69">
        <v>58.102715274162222</v>
      </c>
      <c r="G33" s="69">
        <v>-4.7358904302263483</v>
      </c>
      <c r="H33" s="69">
        <v>11.57122395012442</v>
      </c>
      <c r="I33" s="69">
        <v>38.479419181257128</v>
      </c>
      <c r="J33" s="69">
        <v>-19.567600381727161</v>
      </c>
      <c r="K33" s="69">
        <v>4.4086853648209683</v>
      </c>
      <c r="L33" s="69">
        <v>9.4703140275467206</v>
      </c>
      <c r="M33" s="69">
        <v>79.038474971951615</v>
      </c>
      <c r="N33" s="69">
        <v>3.3531527962152268</v>
      </c>
      <c r="O33" s="69">
        <v>5.1720094727570682</v>
      </c>
      <c r="P33" s="69">
        <v>-13.091372728796216</v>
      </c>
      <c r="Q33" s="209">
        <v>7.1114249825587024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8">
        <v>41974</v>
      </c>
      <c r="B34" s="69">
        <v>-10.770000061682126</v>
      </c>
      <c r="C34" s="69">
        <v>24.217775250949728</v>
      </c>
      <c r="D34" s="69">
        <v>14.758379161589204</v>
      </c>
      <c r="E34" s="69">
        <v>-7.7179336831058265</v>
      </c>
      <c r="F34" s="69">
        <v>12.419876381864469</v>
      </c>
      <c r="G34" s="69">
        <v>-14.047995004271044</v>
      </c>
      <c r="H34" s="69">
        <v>4.2190596212861351</v>
      </c>
      <c r="I34" s="69">
        <v>43.701306017670248</v>
      </c>
      <c r="J34" s="69">
        <v>16.112251975582765</v>
      </c>
      <c r="K34" s="69">
        <v>9.1477336613288855</v>
      </c>
      <c r="L34" s="69">
        <v>10.361711702763316</v>
      </c>
      <c r="M34" s="69">
        <v>74.429947139694747</v>
      </c>
      <c r="N34" s="69">
        <v>7.2671120834881293</v>
      </c>
      <c r="O34" s="69">
        <v>6.8703644495401903</v>
      </c>
      <c r="P34" s="69">
        <v>-1.9737527095209089</v>
      </c>
      <c r="Q34" s="209">
        <v>7.0519196217365874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7">
        <v>42064</v>
      </c>
      <c r="B35" s="69">
        <v>0.19285740089033254</v>
      </c>
      <c r="C35" s="69">
        <v>35.004158837526717</v>
      </c>
      <c r="D35" s="69">
        <v>9.3556924128778576</v>
      </c>
      <c r="E35" s="69">
        <v>-8.3453643985948673</v>
      </c>
      <c r="F35" s="69">
        <v>7.1465874531358082</v>
      </c>
      <c r="G35" s="69">
        <v>1.6813695186529145</v>
      </c>
      <c r="H35" s="69">
        <v>1.7133623379739333</v>
      </c>
      <c r="I35" s="69">
        <v>29.195339126321755</v>
      </c>
      <c r="J35" s="69">
        <v>30.056556912082073</v>
      </c>
      <c r="K35" s="69">
        <v>57.563169619728683</v>
      </c>
      <c r="L35" s="69">
        <v>14.357696985408907</v>
      </c>
      <c r="M35" s="69">
        <v>48.957586841033674</v>
      </c>
      <c r="N35" s="69">
        <v>7.8560104579961489</v>
      </c>
      <c r="O35" s="69">
        <v>7.693437101668934</v>
      </c>
      <c r="P35" s="69">
        <v>3.2582499230904745</v>
      </c>
      <c r="Q35" s="209">
        <v>9.9883488656651309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8">
        <v>42156</v>
      </c>
      <c r="B36" s="69">
        <v>5.280139542653302</v>
      </c>
      <c r="C36" s="69">
        <v>69.038564210097917</v>
      </c>
      <c r="D36" s="69">
        <v>-3.8276198829239263</v>
      </c>
      <c r="E36" s="69">
        <v>-5.1272137246328953E-2</v>
      </c>
      <c r="F36" s="69">
        <v>-29.51835195904566</v>
      </c>
      <c r="G36" s="69">
        <v>29.247640009810652</v>
      </c>
      <c r="H36" s="69">
        <v>6.090695330301287</v>
      </c>
      <c r="I36" s="69">
        <v>18.614246167384806</v>
      </c>
      <c r="J36" s="69">
        <v>43.506662115813498</v>
      </c>
      <c r="K36" s="69">
        <v>19.794157213726564</v>
      </c>
      <c r="L36" s="69">
        <v>14.127912418852475</v>
      </c>
      <c r="M36" s="69">
        <v>28.592480371736457</v>
      </c>
      <c r="N36" s="69">
        <v>7.4983854643828494</v>
      </c>
      <c r="O36" s="69">
        <v>8.2972912231546587</v>
      </c>
      <c r="P36" s="69">
        <v>9.5256689587638448</v>
      </c>
      <c r="Q36" s="209">
        <v>10.668378728717101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7">
        <v>42248</v>
      </c>
      <c r="B37" s="69">
        <v>4.5450744244507462</v>
      </c>
      <c r="C37" s="69">
        <v>103.67889301433536</v>
      </c>
      <c r="D37" s="69">
        <v>3.8974640635369298</v>
      </c>
      <c r="E37" s="69">
        <v>8.5433141275095181</v>
      </c>
      <c r="F37" s="69">
        <v>36.14595409701576</v>
      </c>
      <c r="G37" s="69">
        <v>53.518574318203832</v>
      </c>
      <c r="H37" s="69">
        <v>1.1824446273475928</v>
      </c>
      <c r="I37" s="69">
        <v>0.86876897551738352</v>
      </c>
      <c r="J37" s="69">
        <v>74.265755164417925</v>
      </c>
      <c r="K37" s="69">
        <v>31.635484121158186</v>
      </c>
      <c r="L37" s="69">
        <v>7.8699898354155664</v>
      </c>
      <c r="M37" s="69">
        <v>7.0302157670814722</v>
      </c>
      <c r="N37" s="69">
        <v>2.2289286699696618</v>
      </c>
      <c r="O37" s="69">
        <v>10.634443297894549</v>
      </c>
      <c r="P37" s="69">
        <v>-4.717393250043898</v>
      </c>
      <c r="Q37" s="209">
        <v>12.161017592052488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7">
        <v>42339</v>
      </c>
      <c r="B38" s="69">
        <v>-1.7425972669563521</v>
      </c>
      <c r="C38" s="69">
        <v>26.235003113749727</v>
      </c>
      <c r="D38" s="69">
        <v>4.2065603687437232</v>
      </c>
      <c r="E38" s="69">
        <v>4.5452172949715788</v>
      </c>
      <c r="F38" s="69">
        <v>-10.900151256442683</v>
      </c>
      <c r="G38" s="69">
        <v>24.545920639764049</v>
      </c>
      <c r="H38" s="69">
        <v>16.679096233928533</v>
      </c>
      <c r="I38" s="69">
        <v>-9.7232917835079178</v>
      </c>
      <c r="J38" s="69">
        <v>9.6857491191779417</v>
      </c>
      <c r="K38" s="69">
        <v>17.807109366006799</v>
      </c>
      <c r="L38" s="69">
        <v>9.9870159305677078</v>
      </c>
      <c r="M38" s="69">
        <v>-0.34744237624224183</v>
      </c>
      <c r="N38" s="69">
        <v>-0.65751637024354181</v>
      </c>
      <c r="O38" s="69">
        <v>10.00444401492804</v>
      </c>
      <c r="P38" s="69">
        <v>22.819447726863842</v>
      </c>
      <c r="Q38" s="209">
        <v>9.8635694888050551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8">
        <v>42430</v>
      </c>
      <c r="B39" s="69">
        <v>3.8975883096024404</v>
      </c>
      <c r="C39" s="69">
        <v>52.88059347228122</v>
      </c>
      <c r="D39" s="69">
        <v>9.0175413221677587</v>
      </c>
      <c r="E39" s="69">
        <v>8.7501757832471583</v>
      </c>
      <c r="F39" s="69">
        <v>-3.4494778526054972</v>
      </c>
      <c r="G39" s="69">
        <v>1.6885837712194842</v>
      </c>
      <c r="H39" s="69">
        <v>13.775352366529091</v>
      </c>
      <c r="I39" s="69">
        <v>-1.3002930193053714</v>
      </c>
      <c r="J39" s="69">
        <v>26.203457998303534</v>
      </c>
      <c r="K39" s="69">
        <v>21.246205411067351</v>
      </c>
      <c r="L39" s="69">
        <v>7.0127977150877285</v>
      </c>
      <c r="M39" s="69">
        <v>2.0740029759982264</v>
      </c>
      <c r="N39" s="69">
        <v>0.43596958446555334</v>
      </c>
      <c r="O39" s="69">
        <v>10.17014866873572</v>
      </c>
      <c r="P39" s="69">
        <v>15.077045664704002</v>
      </c>
      <c r="Q39" s="209">
        <v>10.009158773152961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8">
        <v>42522</v>
      </c>
      <c r="B40" s="69">
        <v>15.70661885607953</v>
      </c>
      <c r="C40" s="69">
        <v>4.8327202871596313</v>
      </c>
      <c r="D40" s="69">
        <v>11.163811922010993</v>
      </c>
      <c r="E40" s="69">
        <v>3.1094700547788676</v>
      </c>
      <c r="F40" s="69">
        <v>48.640595632813785</v>
      </c>
      <c r="G40" s="69">
        <v>-8.2795671904690806</v>
      </c>
      <c r="H40" s="69">
        <v>6.4476114116312999</v>
      </c>
      <c r="I40" s="69">
        <v>4.6463953870639898</v>
      </c>
      <c r="J40" s="69">
        <v>18.024819083454517</v>
      </c>
      <c r="K40" s="69">
        <v>7.7496497756426237</v>
      </c>
      <c r="L40" s="69">
        <v>6.350286275561686</v>
      </c>
      <c r="M40" s="69">
        <v>0.41748758458784607</v>
      </c>
      <c r="N40" s="69">
        <v>1.24999643951152</v>
      </c>
      <c r="O40" s="69">
        <v>3.6775033925455602</v>
      </c>
      <c r="P40" s="69">
        <v>-10.294707537586518</v>
      </c>
      <c r="Q40" s="209">
        <v>5.4024701304821861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7">
        <v>42614</v>
      </c>
      <c r="B41" s="69">
        <v>27.0859976225005</v>
      </c>
      <c r="C41" s="69">
        <v>2.9995788292954728</v>
      </c>
      <c r="D41" s="69">
        <v>-5.6352726879949984</v>
      </c>
      <c r="E41" s="69">
        <v>2.2162101117838944</v>
      </c>
      <c r="F41" s="69">
        <v>-20.207888492547056</v>
      </c>
      <c r="G41" s="69">
        <v>-14.514922076789432</v>
      </c>
      <c r="H41" s="69">
        <v>7.7562523632482936</v>
      </c>
      <c r="I41" s="69">
        <v>-3.3884233517559181</v>
      </c>
      <c r="J41" s="69">
        <v>-18.270322780564328</v>
      </c>
      <c r="K41" s="69">
        <v>0.41783073367189161</v>
      </c>
      <c r="L41" s="69">
        <v>5.721255309604004</v>
      </c>
      <c r="M41" s="69">
        <v>-3.4039166486757892</v>
      </c>
      <c r="N41" s="69">
        <v>1.6233743108693233</v>
      </c>
      <c r="O41" s="69">
        <v>3.1215035620623723</v>
      </c>
      <c r="P41" s="69">
        <v>8.9513977425943949</v>
      </c>
      <c r="Q41" s="209">
        <v>2.1969526599907709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8">
        <v>42705</v>
      </c>
      <c r="B42" s="69">
        <v>30.11799282308192</v>
      </c>
      <c r="C42" s="69">
        <v>22.966317597168484</v>
      </c>
      <c r="D42" s="69">
        <v>5.7446286756221241</v>
      </c>
      <c r="E42" s="69">
        <v>1.0215985238251477</v>
      </c>
      <c r="F42" s="69">
        <v>14.067519210586255</v>
      </c>
      <c r="G42" s="69">
        <v>-14.293910802930995</v>
      </c>
      <c r="H42" s="69">
        <v>-1.1413466535614702E-2</v>
      </c>
      <c r="I42" s="69">
        <v>-8.5577837764795959</v>
      </c>
      <c r="J42" s="69">
        <v>4.0007010138691186</v>
      </c>
      <c r="K42" s="69">
        <v>-3.8495945583820088</v>
      </c>
      <c r="L42" s="69">
        <v>8.8612221378767657</v>
      </c>
      <c r="M42" s="69">
        <v>-10.264085271408007</v>
      </c>
      <c r="N42" s="69">
        <v>-1.3341658157305289</v>
      </c>
      <c r="O42" s="69">
        <v>5.1501836616180157</v>
      </c>
      <c r="P42" s="69">
        <v>-19.832449156874205</v>
      </c>
      <c r="Q42" s="209">
        <v>1.2435182755425274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7">
        <v>42795</v>
      </c>
      <c r="B43" s="69">
        <v>22.983100049550387</v>
      </c>
      <c r="C43" s="69">
        <v>-18.090567807336853</v>
      </c>
      <c r="D43" s="69">
        <v>2.536532452275452</v>
      </c>
      <c r="E43" s="69">
        <v>3.4102461110641116</v>
      </c>
      <c r="F43" s="69">
        <v>7.7353138530960734</v>
      </c>
      <c r="G43" s="69">
        <v>-15.085947192132593</v>
      </c>
      <c r="H43" s="69">
        <v>2.8001458966670043</v>
      </c>
      <c r="I43" s="69">
        <v>-3.3652691368716177</v>
      </c>
      <c r="J43" s="69">
        <v>-2.1413053715775447</v>
      </c>
      <c r="K43" s="69">
        <v>-17.536452751170685</v>
      </c>
      <c r="L43" s="69">
        <v>3.0887041897094889</v>
      </c>
      <c r="M43" s="69">
        <v>12.600143010529365</v>
      </c>
      <c r="N43" s="69">
        <v>-1.6568274959549996</v>
      </c>
      <c r="O43" s="69">
        <v>1.7402932749660209</v>
      </c>
      <c r="P43" s="69">
        <v>-14.864823528775176</v>
      </c>
      <c r="Q43" s="209">
        <v>-0.10311702989906735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8">
        <v>42887</v>
      </c>
      <c r="B44" s="69">
        <v>14.203172644737506</v>
      </c>
      <c r="C44" s="69">
        <v>2.0576674748606791</v>
      </c>
      <c r="D44" s="69">
        <v>-11.916030160861638</v>
      </c>
      <c r="E44" s="69">
        <v>5.0335387028069078</v>
      </c>
      <c r="F44" s="69">
        <v>32.379692099890747</v>
      </c>
      <c r="G44" s="69">
        <v>-14.043736516701401</v>
      </c>
      <c r="H44" s="69">
        <v>4.1489765814653623</v>
      </c>
      <c r="I44" s="69">
        <v>-19.039699021386241</v>
      </c>
      <c r="J44" s="69">
        <v>10.134317373521682</v>
      </c>
      <c r="K44" s="69">
        <v>-8.2738234622357822</v>
      </c>
      <c r="L44" s="69">
        <v>2.3721177670757214</v>
      </c>
      <c r="M44" s="69">
        <v>-2.1409371050709325</v>
      </c>
      <c r="N44" s="69">
        <v>-0.55087094589862318</v>
      </c>
      <c r="O44" s="69">
        <v>0.98771032689423066</v>
      </c>
      <c r="P44" s="69">
        <v>-8.4986168716062167</v>
      </c>
      <c r="Q44" s="209">
        <v>0.48040781746480832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7">
        <v>42979</v>
      </c>
      <c r="B45" s="69">
        <v>-8.6091919638263903E-2</v>
      </c>
      <c r="C45" s="69">
        <v>-11.329161633439909</v>
      </c>
      <c r="D45" s="69">
        <v>-4.6455490828564479</v>
      </c>
      <c r="E45" s="69">
        <v>-17.224933994174705</v>
      </c>
      <c r="F45" s="69">
        <v>-24.962422745209849</v>
      </c>
      <c r="G45" s="69">
        <v>-12.277563607277457</v>
      </c>
      <c r="H45" s="69">
        <v>-0.46490702153435848</v>
      </c>
      <c r="I45" s="69">
        <v>-7.7479962392125259</v>
      </c>
      <c r="J45" s="69">
        <v>23.375688152475078</v>
      </c>
      <c r="K45" s="69">
        <v>22.836850643724134</v>
      </c>
      <c r="L45" s="69">
        <v>3.4585517194628181</v>
      </c>
      <c r="M45" s="69">
        <v>5.3486563164422734</v>
      </c>
      <c r="N45" s="69">
        <v>2.521618502680596</v>
      </c>
      <c r="O45" s="69">
        <v>-3.48529724688062</v>
      </c>
      <c r="P45" s="69">
        <v>-9.1092277971261097</v>
      </c>
      <c r="Q45" s="209">
        <v>-1.2806737233231615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8">
        <v>43070</v>
      </c>
      <c r="B46" s="69">
        <v>-5.1743535112074994</v>
      </c>
      <c r="C46" s="69">
        <v>-10.35945605788973</v>
      </c>
      <c r="D46" s="69">
        <v>-9.051857050268552</v>
      </c>
      <c r="E46" s="69">
        <v>-41.699304552040815</v>
      </c>
      <c r="F46" s="69">
        <v>20.689368031994292</v>
      </c>
      <c r="G46" s="69">
        <v>5.9631907168695051</v>
      </c>
      <c r="H46" s="69">
        <v>3.2224465034110636</v>
      </c>
      <c r="I46" s="69">
        <v>-7.8004106458034528</v>
      </c>
      <c r="J46" s="69">
        <v>0.86456456903682977</v>
      </c>
      <c r="K46" s="69">
        <v>0.39853390507005315</v>
      </c>
      <c r="L46" s="69">
        <v>9.6605795954197191</v>
      </c>
      <c r="M46" s="69">
        <v>15.296120988964788</v>
      </c>
      <c r="N46" s="69">
        <v>5.1667562935675448</v>
      </c>
      <c r="O46" s="69">
        <v>-0.52863384191621776</v>
      </c>
      <c r="P46" s="69">
        <v>12.073840708904157</v>
      </c>
      <c r="Q46" s="209">
        <v>0.71572117551748704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7">
        <v>43160</v>
      </c>
      <c r="B47" s="69">
        <v>-2.8880896072924003</v>
      </c>
      <c r="C47" s="69">
        <v>-14.552736261419525</v>
      </c>
      <c r="D47" s="69">
        <v>-9.7479150706719651</v>
      </c>
      <c r="E47" s="69">
        <v>-40.524209522892171</v>
      </c>
      <c r="F47" s="69">
        <v>1.5340074658059706</v>
      </c>
      <c r="G47" s="69">
        <v>9.9918774081627788</v>
      </c>
      <c r="H47" s="69">
        <v>6.3713396706059768</v>
      </c>
      <c r="I47" s="69">
        <v>-28.49420539702804</v>
      </c>
      <c r="J47" s="69">
        <v>-10.938561076971013</v>
      </c>
      <c r="K47" s="69">
        <v>-8.6641346469593685</v>
      </c>
      <c r="L47" s="69">
        <v>19.638930516158837</v>
      </c>
      <c r="M47" s="69">
        <v>14.481858366732325</v>
      </c>
      <c r="N47" s="69">
        <v>3.1671295065681591</v>
      </c>
      <c r="O47" s="69">
        <v>-3.8041166651272533</v>
      </c>
      <c r="P47" s="69">
        <v>7.281198426359083</v>
      </c>
      <c r="Q47" s="209">
        <v>0.22316126064721686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8">
        <v>43252</v>
      </c>
      <c r="B48" s="69">
        <v>-16.201027935578594</v>
      </c>
      <c r="C48" s="69">
        <v>-4.5758151264332412</v>
      </c>
      <c r="D48" s="69">
        <v>-5.6790544869426896</v>
      </c>
      <c r="E48" s="69">
        <v>-44.672004184674286</v>
      </c>
      <c r="F48" s="69">
        <v>-28.423725932906095</v>
      </c>
      <c r="G48" s="69">
        <v>22.020742774466342</v>
      </c>
      <c r="H48" s="69">
        <v>4.2299643083684941</v>
      </c>
      <c r="I48" s="69">
        <v>5.3068527643293208</v>
      </c>
      <c r="J48" s="69">
        <v>-7.2716201596043533</v>
      </c>
      <c r="K48" s="69">
        <v>-8.2238342524808843</v>
      </c>
      <c r="L48" s="69">
        <v>17.65622452543289</v>
      </c>
      <c r="M48" s="69">
        <v>24.194646844281976</v>
      </c>
      <c r="N48" s="69">
        <v>1.7597101229836056</v>
      </c>
      <c r="O48" s="69">
        <v>-0.98403623723753242</v>
      </c>
      <c r="P48" s="69">
        <v>3.9838562110929843</v>
      </c>
      <c r="Q48" s="209">
        <v>-0.31702724625532142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7">
        <v>43344</v>
      </c>
      <c r="B49" s="69">
        <v>-4.7617061691791349</v>
      </c>
      <c r="C49" s="69">
        <v>-30.906907951971917</v>
      </c>
      <c r="D49" s="69">
        <v>1.5956603375623502</v>
      </c>
      <c r="E49" s="69">
        <v>-39.612556727810443</v>
      </c>
      <c r="F49" s="69">
        <v>17.796156290634542</v>
      </c>
      <c r="G49" s="69">
        <v>-6.7993985422487953</v>
      </c>
      <c r="H49" s="69">
        <v>14.927451850035666</v>
      </c>
      <c r="I49" s="69">
        <v>-9.9226228179704208</v>
      </c>
      <c r="J49" s="69">
        <v>-6.3379252039532616</v>
      </c>
      <c r="K49" s="69">
        <v>-1.5395515524862162</v>
      </c>
      <c r="L49" s="69">
        <v>14.508994885467075</v>
      </c>
      <c r="M49" s="69">
        <v>-16.216853463822432</v>
      </c>
      <c r="N49" s="69">
        <v>1.0161929574377808</v>
      </c>
      <c r="O49" s="69">
        <v>4.6718842675268064</v>
      </c>
      <c r="P49" s="69">
        <v>-9.7821890791103243</v>
      </c>
      <c r="Q49" s="209">
        <v>1.7058707064666976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8">
        <v>43435</v>
      </c>
      <c r="B50" s="69">
        <v>16.280335992053935</v>
      </c>
      <c r="C50" s="69">
        <v>-14.871962763264762</v>
      </c>
      <c r="D50" s="69">
        <v>0.76527797900183714</v>
      </c>
      <c r="E50" s="69">
        <v>-16.087792564506927</v>
      </c>
      <c r="F50" s="69">
        <v>2.1545987786282552</v>
      </c>
      <c r="G50" s="69">
        <v>18.513623082935865</v>
      </c>
      <c r="H50" s="69">
        <v>13.667632710204757</v>
      </c>
      <c r="I50" s="69">
        <v>7.3390743269984</v>
      </c>
      <c r="J50" s="69">
        <v>17.243150492039632</v>
      </c>
      <c r="K50" s="69">
        <v>17.601608442008512</v>
      </c>
      <c r="L50" s="69">
        <v>6.0329371070471751</v>
      </c>
      <c r="M50" s="69">
        <v>-0.50220524093808194</v>
      </c>
      <c r="N50" s="69">
        <v>2.1735052463812252</v>
      </c>
      <c r="O50" s="69">
        <v>1.4920868018105153</v>
      </c>
      <c r="P50" s="69">
        <v>-21.717001662748359</v>
      </c>
      <c r="Q50" s="209">
        <v>7.8648380817474504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8">
        <v>43525</v>
      </c>
      <c r="B51" s="69">
        <v>15.098273366933185</v>
      </c>
      <c r="C51" s="69">
        <v>10.89155390114982</v>
      </c>
      <c r="D51" s="69">
        <v>23.048493144244233</v>
      </c>
      <c r="E51" s="69">
        <v>13.763532136150658</v>
      </c>
      <c r="F51" s="69">
        <v>7.9130640772246039</v>
      </c>
      <c r="G51" s="69">
        <v>29.187598353800212</v>
      </c>
      <c r="H51" s="69">
        <v>2.7312081394874212</v>
      </c>
      <c r="I51" s="69">
        <v>23.442762545327099</v>
      </c>
      <c r="J51" s="69">
        <v>43.922525735220546</v>
      </c>
      <c r="K51" s="69">
        <v>-13.816243607730087</v>
      </c>
      <c r="L51" s="69">
        <v>4.7730756034090263</v>
      </c>
      <c r="M51" s="69">
        <v>-29.139459712734734</v>
      </c>
      <c r="N51" s="69">
        <v>3.0141749593278035</v>
      </c>
      <c r="O51" s="69">
        <v>5.2009202584674057</v>
      </c>
      <c r="P51" s="69">
        <v>-10.533613685863159</v>
      </c>
      <c r="Q51" s="209">
        <v>5.2281135748864216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9">
        <v>43635</v>
      </c>
      <c r="B52" s="176">
        <v>25.499134035881013</v>
      </c>
      <c r="C52" s="176">
        <v>-19.663723495841637</v>
      </c>
      <c r="D52" s="176">
        <v>16.842022165973191</v>
      </c>
      <c r="E52" s="176">
        <v>12.442241781282007</v>
      </c>
      <c r="F52" s="176">
        <v>20.440865377859495</v>
      </c>
      <c r="G52" s="176">
        <v>11.63245225866558</v>
      </c>
      <c r="H52" s="176">
        <v>14.944850497829464</v>
      </c>
      <c r="I52" s="176">
        <v>2.1285306069820962</v>
      </c>
      <c r="J52" s="176">
        <v>33.39130283968268</v>
      </c>
      <c r="K52" s="176">
        <v>5.0496972010000007</v>
      </c>
      <c r="L52" s="176">
        <v>3.1107254462759073</v>
      </c>
      <c r="M52" s="176">
        <v>-37.393348565036469</v>
      </c>
      <c r="N52" s="176">
        <v>1.7491947630645086</v>
      </c>
      <c r="O52" s="176">
        <v>7.3347077958597566</v>
      </c>
      <c r="P52" s="176">
        <v>-12.769116912294095</v>
      </c>
      <c r="Q52" s="210">
        <v>8.0216208478633888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31"/>
      <c r="B53" s="132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3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323" t="s">
        <v>61</v>
      </c>
      <c r="B54" s="324"/>
      <c r="C54" s="324"/>
      <c r="D54" s="324"/>
      <c r="E54" s="324"/>
      <c r="F54" s="324"/>
      <c r="G54" s="324"/>
      <c r="H54" s="324"/>
      <c r="I54" s="324"/>
      <c r="J54" s="324"/>
      <c r="K54" s="324"/>
      <c r="L54" s="324"/>
      <c r="M54" s="324"/>
      <c r="N54" s="324"/>
      <c r="O54" s="324"/>
      <c r="P54" s="324"/>
      <c r="Q54" s="325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1"/>
  <sheetViews>
    <sheetView view="pageBreakPreview" zoomScaleNormal="110" zoomScaleSheetLayoutView="100" workbookViewId="0">
      <selection activeCell="E71" sqref="E7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56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7"/>
    </row>
    <row r="2" spans="1:40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318" t="s">
        <v>64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9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9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9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9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9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9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9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9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9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9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9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9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9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0.1464776942871282</v>
      </c>
      <c r="P10" s="48">
        <v>-16.084586636924357</v>
      </c>
      <c r="Q10" s="209">
        <v>2.6280557848754853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9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-0.15817438817585128</v>
      </c>
      <c r="P11" s="48">
        <v>3.8565264180917751</v>
      </c>
      <c r="Q11" s="209">
        <v>6.734732047678861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9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-9.7006650430586205E-2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-3.1030711593231644</v>
      </c>
      <c r="P12" s="48">
        <v>-1.6130696135133036</v>
      </c>
      <c r="Q12" s="209">
        <v>3.6857199777193017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9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3.8619191490345912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-0.28463323962571963</v>
      </c>
      <c r="P13" s="48">
        <v>-6.6085260106128914</v>
      </c>
      <c r="Q13" s="209">
        <v>-0.64308902883139751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2018</v>
      </c>
      <c r="B14" s="99">
        <v>-9.8840805401760576</v>
      </c>
      <c r="C14" s="99">
        <v>-21.677004988728328</v>
      </c>
      <c r="D14" s="99">
        <v>-1.1210317467406696</v>
      </c>
      <c r="E14" s="99">
        <v>-42.902215013530643</v>
      </c>
      <c r="F14" s="99">
        <v>-4.5472058836773925</v>
      </c>
      <c r="G14" s="99">
        <v>12.586540080278837</v>
      </c>
      <c r="H14" s="99">
        <v>7.7161150540287196</v>
      </c>
      <c r="I14" s="99">
        <v>-6.9782719688142407</v>
      </c>
      <c r="J14" s="99">
        <v>0.2143279968413907</v>
      </c>
      <c r="K14" s="99">
        <v>-3.4405932179874412</v>
      </c>
      <c r="L14" s="99">
        <v>7.4204680046700986</v>
      </c>
      <c r="M14" s="99">
        <v>6.2688798570910507</v>
      </c>
      <c r="N14" s="99">
        <v>1.0889575931598614</v>
      </c>
      <c r="O14" s="99">
        <v>1.8276454472519532</v>
      </c>
      <c r="P14" s="99">
        <v>-5.7763824624253743</v>
      </c>
      <c r="Q14" s="210">
        <v>0.65978698640869027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326" t="s">
        <v>29</v>
      </c>
      <c r="B15" s="327"/>
      <c r="C15" s="327"/>
      <c r="D15" s="327"/>
      <c r="E15" s="327"/>
      <c r="F15" s="327"/>
      <c r="G15" s="327"/>
      <c r="H15" s="327"/>
      <c r="I15" s="327"/>
      <c r="J15" s="327"/>
      <c r="K15" s="327"/>
      <c r="L15" s="327"/>
      <c r="M15" s="327"/>
      <c r="N15" s="327"/>
      <c r="O15" s="327"/>
      <c r="P15" s="327"/>
      <c r="Q15" s="208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7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9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8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9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7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9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8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9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7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9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8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9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7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9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8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9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7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9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8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9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7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9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8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9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7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9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8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9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7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9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8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9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8">
        <v>41791</v>
      </c>
      <c r="B32" s="69">
        <v>-2.341650517521586</v>
      </c>
      <c r="C32" s="69">
        <v>-14.187320363969846</v>
      </c>
      <c r="D32" s="69">
        <v>11.122701991066862</v>
      </c>
      <c r="E32" s="69">
        <v>-21.567070769333412</v>
      </c>
      <c r="F32" s="69">
        <v>37.190024858890808</v>
      </c>
      <c r="G32" s="69">
        <v>7.0758642349945973</v>
      </c>
      <c r="H32" s="69">
        <v>-3.1528657283326567</v>
      </c>
      <c r="I32" s="69">
        <v>6.8375386532567433</v>
      </c>
      <c r="J32" s="69">
        <v>-14.270462814148203</v>
      </c>
      <c r="K32" s="69">
        <v>17.857562091471181</v>
      </c>
      <c r="L32" s="69">
        <v>10.287347753874883</v>
      </c>
      <c r="M32" s="69">
        <v>29.406392438681621</v>
      </c>
      <c r="N32" s="69">
        <v>1.9026090017015775</v>
      </c>
      <c r="O32" s="69">
        <v>-1.5746500599308746</v>
      </c>
      <c r="P32" s="69">
        <v>6.5547623133998911</v>
      </c>
      <c r="Q32" s="209">
        <v>1.701739989835886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7">
        <v>41883</v>
      </c>
      <c r="B33" s="69">
        <v>-2.268182492750455</v>
      </c>
      <c r="C33" s="69">
        <v>4.5199945004521709</v>
      </c>
      <c r="D33" s="69">
        <v>18.801771808036051</v>
      </c>
      <c r="E33" s="69">
        <v>-12.797258862783295</v>
      </c>
      <c r="F33" s="69">
        <v>60.109044866332965</v>
      </c>
      <c r="G33" s="69">
        <v>-4.0618424087359841</v>
      </c>
      <c r="H33" s="69">
        <v>10.046397160471514</v>
      </c>
      <c r="I33" s="69">
        <v>31.325768580432083</v>
      </c>
      <c r="J33" s="69">
        <v>-19.150230886793651</v>
      </c>
      <c r="K33" s="69">
        <v>-4.0088437894285676</v>
      </c>
      <c r="L33" s="69">
        <v>12.37874795972516</v>
      </c>
      <c r="M33" s="69">
        <v>76.763411033112192</v>
      </c>
      <c r="N33" s="69">
        <v>1.7116196161276775</v>
      </c>
      <c r="O33" s="69">
        <v>0.22005663226877914</v>
      </c>
      <c r="P33" s="69">
        <v>-14.465194737760228</v>
      </c>
      <c r="Q33" s="209">
        <v>6.7175404123375273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8">
        <v>41974</v>
      </c>
      <c r="B34" s="69">
        <v>-11.7343048694174</v>
      </c>
      <c r="C34" s="69">
        <v>24.738621111043386</v>
      </c>
      <c r="D34" s="69">
        <v>4.8028625376136205</v>
      </c>
      <c r="E34" s="69">
        <v>-12.806672103021796</v>
      </c>
      <c r="F34" s="69">
        <v>12.221588938261306</v>
      </c>
      <c r="G34" s="69">
        <v>-14.410960255249577</v>
      </c>
      <c r="H34" s="69">
        <v>-1.4223235308478905</v>
      </c>
      <c r="I34" s="69">
        <v>32.674188953406485</v>
      </c>
      <c r="J34" s="69">
        <v>9.0333100788702723</v>
      </c>
      <c r="K34" s="69">
        <v>-1.9170166036248446</v>
      </c>
      <c r="L34" s="69">
        <v>14.854380883153553</v>
      </c>
      <c r="M34" s="69">
        <v>71.903514987588864</v>
      </c>
      <c r="N34" s="69">
        <v>1.5209881894495538</v>
      </c>
      <c r="O34" s="69">
        <v>1.8425433046647868</v>
      </c>
      <c r="P34" s="69">
        <v>-7.226382176704405</v>
      </c>
      <c r="Q34" s="209">
        <v>2.2508730915318864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7">
        <v>42064</v>
      </c>
      <c r="B35" s="69">
        <v>-12.927170047978521</v>
      </c>
      <c r="C35" s="69">
        <v>34.70742067781066</v>
      </c>
      <c r="D35" s="69">
        <v>-0.46901647287108972</v>
      </c>
      <c r="E35" s="69">
        <v>-13.724735802020774</v>
      </c>
      <c r="F35" s="69">
        <v>7.1664406158116094</v>
      </c>
      <c r="G35" s="69">
        <v>0.43506706429076303</v>
      </c>
      <c r="H35" s="69">
        <v>-5.2090198274396613</v>
      </c>
      <c r="I35" s="69">
        <v>20.265196117060611</v>
      </c>
      <c r="J35" s="69">
        <v>17.585754956365193</v>
      </c>
      <c r="K35" s="69">
        <v>45.663317375531051</v>
      </c>
      <c r="L35" s="69">
        <v>17.960411105639352</v>
      </c>
      <c r="M35" s="69">
        <v>48.783645100104309</v>
      </c>
      <c r="N35" s="69">
        <v>1.3307140507684352</v>
      </c>
      <c r="O35" s="69">
        <v>0.69431998998545907</v>
      </c>
      <c r="P35" s="69">
        <v>-2.9856203163533337</v>
      </c>
      <c r="Q35" s="209">
        <v>3.4264879282486049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8">
        <v>42156</v>
      </c>
      <c r="B36" s="69">
        <v>-6.9803388361391114</v>
      </c>
      <c r="C36" s="69">
        <v>78.687630770085832</v>
      </c>
      <c r="D36" s="69">
        <v>-13.250452176834401</v>
      </c>
      <c r="E36" s="69">
        <v>-5.3098238339235593</v>
      </c>
      <c r="F36" s="69">
        <v>-29.099335420428645</v>
      </c>
      <c r="G36" s="69">
        <v>27.974262591286148</v>
      </c>
      <c r="H36" s="69">
        <v>-0.58837908230381686</v>
      </c>
      <c r="I36" s="69">
        <v>13.067062541090564</v>
      </c>
      <c r="J36" s="69">
        <v>28.992382565688075</v>
      </c>
      <c r="K36" s="69">
        <v>8.7550223973603636</v>
      </c>
      <c r="L36" s="69">
        <v>15.93652996068586</v>
      </c>
      <c r="M36" s="69">
        <v>32.572883436978458</v>
      </c>
      <c r="N36" s="69">
        <v>1.1407965304426853</v>
      </c>
      <c r="O36" s="69">
        <v>-0.64815865607678802</v>
      </c>
      <c r="P36" s="69">
        <v>3.0507341538643118</v>
      </c>
      <c r="Q36" s="209">
        <v>4.7030005549761142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7">
        <v>42248</v>
      </c>
      <c r="B37" s="69">
        <v>-9.3554472319511177</v>
      </c>
      <c r="C37" s="69">
        <v>97.438812253776405</v>
      </c>
      <c r="D37" s="69">
        <v>-3.0556836667653329</v>
      </c>
      <c r="E37" s="69">
        <v>6.8562075560086697</v>
      </c>
      <c r="F37" s="69">
        <v>34.774802675968971</v>
      </c>
      <c r="G37" s="69">
        <v>55.350030477721077</v>
      </c>
      <c r="H37" s="69">
        <v>-0.81520415988867967</v>
      </c>
      <c r="I37" s="69">
        <v>0.1213564178797526</v>
      </c>
      <c r="J37" s="69">
        <v>68.378676773412366</v>
      </c>
      <c r="K37" s="69">
        <v>22.660269388696733</v>
      </c>
      <c r="L37" s="69">
        <v>14.625317428915565</v>
      </c>
      <c r="M37" s="69">
        <v>11.89716808972679</v>
      </c>
      <c r="N37" s="69">
        <v>1.2792638107575414</v>
      </c>
      <c r="O37" s="69">
        <v>-0.19680898047485584</v>
      </c>
      <c r="P37" s="69">
        <v>-5.6029710082134869</v>
      </c>
      <c r="Q37" s="209">
        <v>9.0294981740294418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7">
        <v>42339</v>
      </c>
      <c r="B38" s="69">
        <v>-10.578434438507344</v>
      </c>
      <c r="C38" s="69">
        <v>22.949706317325223</v>
      </c>
      <c r="D38" s="69">
        <v>2.8301654426417571</v>
      </c>
      <c r="E38" s="69">
        <v>6.357827469701121</v>
      </c>
      <c r="F38" s="69">
        <v>-10.608688744188669</v>
      </c>
      <c r="G38" s="69">
        <v>27.19773068174382</v>
      </c>
      <c r="H38" s="69">
        <v>18.946256987815033</v>
      </c>
      <c r="I38" s="69">
        <v>-6.8706252230698084</v>
      </c>
      <c r="J38" s="69">
        <v>12.663444396419933</v>
      </c>
      <c r="K38" s="69">
        <v>12.323360672015895</v>
      </c>
      <c r="L38" s="69">
        <v>13.594306250311661</v>
      </c>
      <c r="M38" s="69">
        <v>6.2573709392461581</v>
      </c>
      <c r="N38" s="69">
        <v>1.4179206603498642</v>
      </c>
      <c r="O38" s="69">
        <v>-0.47815173273868083</v>
      </c>
      <c r="P38" s="69">
        <v>25.375223488841257</v>
      </c>
      <c r="Q38" s="209">
        <v>9.5839426433935699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8">
        <v>42430</v>
      </c>
      <c r="B39" s="69">
        <v>-5.6588671531516468</v>
      </c>
      <c r="C39" s="69">
        <v>52.859963049869691</v>
      </c>
      <c r="D39" s="69">
        <v>7.87301205716129</v>
      </c>
      <c r="E39" s="69">
        <v>11.067056477817275</v>
      </c>
      <c r="F39" s="69">
        <v>-6.2359048634219221</v>
      </c>
      <c r="G39" s="69">
        <v>0.63776687019552014</v>
      </c>
      <c r="H39" s="69">
        <v>16.979620750150147</v>
      </c>
      <c r="I39" s="69">
        <v>1.5992660795359797</v>
      </c>
      <c r="J39" s="69">
        <v>31.206611339792261</v>
      </c>
      <c r="K39" s="69">
        <v>16.934618077764299</v>
      </c>
      <c r="L39" s="69">
        <v>12.123189795364127</v>
      </c>
      <c r="M39" s="69">
        <v>5.7394056814036247</v>
      </c>
      <c r="N39" s="69">
        <v>1.5567673387502907</v>
      </c>
      <c r="O39" s="69">
        <v>6.1052467390069864E-2</v>
      </c>
      <c r="P39" s="69">
        <v>16.355269577813715</v>
      </c>
      <c r="Q39" s="209">
        <v>9.6239185618723582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8">
        <v>42522</v>
      </c>
      <c r="B40" s="69">
        <v>-4.8433916489557305</v>
      </c>
      <c r="C40" s="69">
        <v>-1.3533179099804329</v>
      </c>
      <c r="D40" s="69">
        <v>12.562283998925679</v>
      </c>
      <c r="E40" s="69">
        <v>4.3420509090835395</v>
      </c>
      <c r="F40" s="69">
        <v>47.916888440711432</v>
      </c>
      <c r="G40" s="69">
        <v>-10.863773086968351</v>
      </c>
      <c r="H40" s="69">
        <v>8.3257094207028501</v>
      </c>
      <c r="I40" s="69">
        <v>6.224565816208667</v>
      </c>
      <c r="J40" s="69">
        <v>21.39290868238318</v>
      </c>
      <c r="K40" s="69">
        <v>6.4190335376140979</v>
      </c>
      <c r="L40" s="69">
        <v>10.024255462446277</v>
      </c>
      <c r="M40" s="69">
        <v>1.5841287693069575</v>
      </c>
      <c r="N40" s="69">
        <v>1.6958041058448998</v>
      </c>
      <c r="O40" s="69">
        <v>-4.1143841973656379</v>
      </c>
      <c r="P40" s="69">
        <v>-9.9037249366505762</v>
      </c>
      <c r="Q40" s="209">
        <v>4.0530375931088116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7">
        <v>42614</v>
      </c>
      <c r="B41" s="69">
        <v>3.0162348100728877</v>
      </c>
      <c r="C41" s="69">
        <v>6.2838116437752376</v>
      </c>
      <c r="D41" s="69">
        <v>1.7382944851647153E-2</v>
      </c>
      <c r="E41" s="69">
        <v>3.7522076270040543</v>
      </c>
      <c r="F41" s="69">
        <v>-23.351103268483655</v>
      </c>
      <c r="G41" s="69">
        <v>-19.651938106453741</v>
      </c>
      <c r="H41" s="69">
        <v>8.9308261878364164</v>
      </c>
      <c r="I41" s="69">
        <v>-3.8225125304690692</v>
      </c>
      <c r="J41" s="69">
        <v>-19.154313451574993</v>
      </c>
      <c r="K41" s="69">
        <v>1.1755931642182986</v>
      </c>
      <c r="L41" s="69">
        <v>10.461234981309417</v>
      </c>
      <c r="M41" s="69">
        <v>-1.866351187939415</v>
      </c>
      <c r="N41" s="69">
        <v>1.413866333209441</v>
      </c>
      <c r="O41" s="69">
        <v>-4.4484812291463811</v>
      </c>
      <c r="P41" s="69">
        <v>8.7260944536914167</v>
      </c>
      <c r="Q41" s="209">
        <v>0.73911293749620199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8">
        <v>42705</v>
      </c>
      <c r="B42" s="69">
        <v>24.481239656554564</v>
      </c>
      <c r="C42" s="69">
        <v>21.762831032186639</v>
      </c>
      <c r="D42" s="69">
        <v>14.86510615421939</v>
      </c>
      <c r="E42" s="69">
        <v>2.302177762543721</v>
      </c>
      <c r="F42" s="69">
        <v>6.6654045497873824</v>
      </c>
      <c r="G42" s="69">
        <v>-19.235981204598943</v>
      </c>
      <c r="H42" s="69">
        <v>0.928624098705086</v>
      </c>
      <c r="I42" s="69">
        <v>-9.675071178870013</v>
      </c>
      <c r="J42" s="69">
        <v>3.8213471077477408</v>
      </c>
      <c r="K42" s="69">
        <v>-3.0144691296432029</v>
      </c>
      <c r="L42" s="69">
        <v>10.102631616670607</v>
      </c>
      <c r="M42" s="69">
        <v>-7.9552185090967242</v>
      </c>
      <c r="N42" s="69">
        <v>1.1327101946672684</v>
      </c>
      <c r="O42" s="69">
        <v>-3.9289132381519778</v>
      </c>
      <c r="P42" s="69">
        <v>-17.820711107231844</v>
      </c>
      <c r="Q42" s="209">
        <v>0.91171467701013853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7">
        <v>42795</v>
      </c>
      <c r="B43" s="69">
        <v>32.478155756077058</v>
      </c>
      <c r="C43" s="69">
        <v>-25.601180739457646</v>
      </c>
      <c r="D43" s="69">
        <v>12.025930624966463</v>
      </c>
      <c r="E43" s="69">
        <v>3.4265993072785506</v>
      </c>
      <c r="F43" s="69">
        <v>2.3409525862147689</v>
      </c>
      <c r="G43" s="69">
        <v>-20.768156784659396</v>
      </c>
      <c r="H43" s="69">
        <v>3.1178462501389248</v>
      </c>
      <c r="I43" s="69">
        <v>-4.53197281174549</v>
      </c>
      <c r="J43" s="69">
        <v>-5.2157222067490778</v>
      </c>
      <c r="K43" s="69">
        <v>-14.898884424225187</v>
      </c>
      <c r="L43" s="69">
        <v>6.2419476028740917</v>
      </c>
      <c r="M43" s="69">
        <v>14.518763350564242</v>
      </c>
      <c r="N43" s="69">
        <v>0.85233352324429745</v>
      </c>
      <c r="O43" s="69">
        <v>-3.6668446670127537</v>
      </c>
      <c r="P43" s="69">
        <v>-12.688344819110299</v>
      </c>
      <c r="Q43" s="209">
        <v>0.78391442595965088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8">
        <v>42887</v>
      </c>
      <c r="B44" s="69">
        <v>38.211503542998912</v>
      </c>
      <c r="C44" s="69">
        <v>-16.471703618244021</v>
      </c>
      <c r="D44" s="69">
        <v>-7.4842212645559272</v>
      </c>
      <c r="E44" s="69">
        <v>1.8974696071182677</v>
      </c>
      <c r="F44" s="69">
        <v>25.069429639928785</v>
      </c>
      <c r="G44" s="69">
        <v>-18.232882032293048</v>
      </c>
      <c r="H44" s="69">
        <v>3.5154117578178443</v>
      </c>
      <c r="I44" s="69">
        <v>-19.375294066018668</v>
      </c>
      <c r="J44" s="69">
        <v>5.7290599049679969</v>
      </c>
      <c r="K44" s="69">
        <v>-4.4144865195819847</v>
      </c>
      <c r="L44" s="69">
        <v>6.2332414551076312</v>
      </c>
      <c r="M44" s="69">
        <v>-1.0176881017342225</v>
      </c>
      <c r="N44" s="136">
        <v>0.57273415797419602</v>
      </c>
      <c r="O44" s="136">
        <v>0.96908215811033926</v>
      </c>
      <c r="P44" s="69">
        <v>-7.4570285117611093</v>
      </c>
      <c r="Q44" s="209">
        <v>1.6519428475263709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7">
        <v>42979</v>
      </c>
      <c r="B45" s="69">
        <v>11.738417970013145</v>
      </c>
      <c r="C45" s="69">
        <v>-19.626308549409515</v>
      </c>
      <c r="D45" s="69">
        <v>-1.1984618451702431</v>
      </c>
      <c r="E45" s="69">
        <v>-32.951495144675476</v>
      </c>
      <c r="F45" s="69">
        <v>-28.370544899120546</v>
      </c>
      <c r="G45" s="69">
        <v>-14.410021917506967</v>
      </c>
      <c r="H45" s="69">
        <v>-4.768653576147031</v>
      </c>
      <c r="I45" s="69">
        <v>-8.7339412543994968</v>
      </c>
      <c r="J45" s="69">
        <v>13.701962721951361</v>
      </c>
      <c r="K45" s="69">
        <v>28.396216185106965</v>
      </c>
      <c r="L45" s="69">
        <v>6.8398796311873724</v>
      </c>
      <c r="M45" s="69">
        <v>3.9902337648379387</v>
      </c>
      <c r="N45" s="69">
        <v>0.710335025110723</v>
      </c>
      <c r="O45" s="69">
        <v>1.7156607310962784</v>
      </c>
      <c r="P45" s="69">
        <v>-10.71485319232761</v>
      </c>
      <c r="Q45" s="209">
        <v>-2.4432548436385986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8">
        <v>43070</v>
      </c>
      <c r="B46" s="69">
        <v>-0.56113647849514336</v>
      </c>
      <c r="C46" s="69">
        <v>-25.253907540993708</v>
      </c>
      <c r="D46" s="69">
        <v>-11.608559507715555</v>
      </c>
      <c r="E46" s="69">
        <v>-57.865654932093733</v>
      </c>
      <c r="F46" s="69">
        <v>20.512919301019053</v>
      </c>
      <c r="G46" s="69">
        <v>7.359326648446654</v>
      </c>
      <c r="H46" s="69">
        <v>-2.0953236409862086</v>
      </c>
      <c r="I46" s="69">
        <v>-9.5157242145278076</v>
      </c>
      <c r="J46" s="69">
        <v>-7.1053544061102656</v>
      </c>
      <c r="K46" s="69">
        <v>0.23919525914735118</v>
      </c>
      <c r="L46" s="69">
        <v>7.2475336784790443</v>
      </c>
      <c r="M46" s="69">
        <v>12.294168163819378</v>
      </c>
      <c r="N46" s="69">
        <v>0.84812415399431984</v>
      </c>
      <c r="O46" s="69">
        <v>2.1946455158072808E-2</v>
      </c>
      <c r="P46" s="69">
        <v>7.4752709737600043</v>
      </c>
      <c r="Q46" s="209">
        <v>-2.4430408917791908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7">
        <v>43160</v>
      </c>
      <c r="B47" s="69">
        <v>-7.1685661734320547</v>
      </c>
      <c r="C47" s="69">
        <v>-15.395806493084223</v>
      </c>
      <c r="D47" s="69">
        <v>-6.0807995416224969</v>
      </c>
      <c r="E47" s="69">
        <v>-56.895924675081112</v>
      </c>
      <c r="F47" s="69">
        <v>1.9060293659303085</v>
      </c>
      <c r="G47" s="69">
        <v>17.50054680688396</v>
      </c>
      <c r="H47" s="69">
        <v>3.1856763732473325</v>
      </c>
      <c r="I47" s="69">
        <v>-29.030767547691241</v>
      </c>
      <c r="J47" s="69">
        <v>-13.889897411254935</v>
      </c>
      <c r="K47" s="69">
        <v>-11.174361943861285</v>
      </c>
      <c r="L47" s="69">
        <v>10.681798206169546</v>
      </c>
      <c r="M47" s="69">
        <v>15.376671192372953</v>
      </c>
      <c r="N47" s="69">
        <v>0.98610180219955623</v>
      </c>
      <c r="O47" s="69">
        <v>6.4334418521951875E-3</v>
      </c>
      <c r="P47" s="69">
        <v>5.0140495261579048</v>
      </c>
      <c r="Q47" s="209">
        <v>-1.6934113643334285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8">
        <v>43252</v>
      </c>
      <c r="B48" s="69">
        <v>-18.852394709652529</v>
      </c>
      <c r="C48" s="69">
        <v>-9.1076383604519719</v>
      </c>
      <c r="D48" s="69">
        <v>-1.1498824243932262</v>
      </c>
      <c r="E48" s="69">
        <v>-54.125136750667401</v>
      </c>
      <c r="F48" s="69">
        <v>-29.729932420343587</v>
      </c>
      <c r="G48" s="69">
        <v>24.913948971456847</v>
      </c>
      <c r="H48" s="69">
        <v>1.6504002325712293</v>
      </c>
      <c r="I48" s="69">
        <v>4.1061538744935859</v>
      </c>
      <c r="J48" s="69">
        <v>-6.3447006498790586</v>
      </c>
      <c r="K48" s="69">
        <v>-11.388714709036648</v>
      </c>
      <c r="L48" s="69">
        <v>8.1842684163893011</v>
      </c>
      <c r="M48" s="69">
        <v>26.041963566597133</v>
      </c>
      <c r="N48" s="69">
        <v>1.1242682276533174</v>
      </c>
      <c r="O48" s="69">
        <v>2.6323397995844715</v>
      </c>
      <c r="P48" s="69">
        <v>3.3328167521721923</v>
      </c>
      <c r="Q48" s="209">
        <v>-2.0872484059528489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7">
        <v>43344</v>
      </c>
      <c r="B49" s="69">
        <v>-11.388776213811923</v>
      </c>
      <c r="C49" s="69">
        <v>-38.673283490567528</v>
      </c>
      <c r="D49" s="69">
        <v>-2.0852745810432083</v>
      </c>
      <c r="E49" s="69">
        <v>-34.546587712922616</v>
      </c>
      <c r="F49" s="69">
        <v>20.678817952500054</v>
      </c>
      <c r="G49" s="69">
        <v>-5.6175683482481844</v>
      </c>
      <c r="H49" s="69">
        <v>14.590346585196897</v>
      </c>
      <c r="I49" s="69">
        <v>-8.5924963027474774</v>
      </c>
      <c r="J49" s="69">
        <v>-2.0507718374378925</v>
      </c>
      <c r="K49" s="69">
        <v>-6.0115369995957053</v>
      </c>
      <c r="L49" s="69">
        <v>7.4165701322689728</v>
      </c>
      <c r="M49" s="69">
        <v>-12.827713956868536</v>
      </c>
      <c r="N49" s="69">
        <v>1.1231004668509001</v>
      </c>
      <c r="O49" s="69">
        <v>2.2236266838683463</v>
      </c>
      <c r="P49" s="69">
        <v>-9.6881186103029648</v>
      </c>
      <c r="Q49" s="209">
        <v>0.5190398910451961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8">
        <v>43435</v>
      </c>
      <c r="B50" s="69">
        <v>-1.6559132019015408</v>
      </c>
      <c r="C50" s="69">
        <v>-18.959792127095199</v>
      </c>
      <c r="D50" s="69">
        <v>5.2572976359932397</v>
      </c>
      <c r="E50" s="69">
        <v>1.3505655286425053</v>
      </c>
      <c r="F50" s="69">
        <v>1.9670119302782041</v>
      </c>
      <c r="G50" s="69">
        <v>14.756516483913288</v>
      </c>
      <c r="H50" s="69">
        <v>11.601878374230111</v>
      </c>
      <c r="I50" s="69">
        <v>9.3742895136372795</v>
      </c>
      <c r="J50" s="69">
        <v>21.409911510820436</v>
      </c>
      <c r="K50" s="69">
        <v>16.334185765061108</v>
      </c>
      <c r="L50" s="69">
        <v>3.6828010848677621</v>
      </c>
      <c r="M50" s="69">
        <v>-2.7946562162199484E-2</v>
      </c>
      <c r="N50" s="69">
        <v>1.121932719533504</v>
      </c>
      <c r="O50" s="69">
        <v>2.4555987122409135</v>
      </c>
      <c r="P50" s="69">
        <v>-22.524136306306602</v>
      </c>
      <c r="Q50" s="209">
        <v>6.0157365490470625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8">
        <v>43525</v>
      </c>
      <c r="B51" s="69">
        <v>-1.8576956617128673</v>
      </c>
      <c r="C51" s="69">
        <v>5.5023795457884148</v>
      </c>
      <c r="D51" s="69">
        <v>10.885351768649002</v>
      </c>
      <c r="E51" s="69">
        <v>33.016528774576614</v>
      </c>
      <c r="F51" s="69">
        <v>8.0270308126306418</v>
      </c>
      <c r="G51" s="69">
        <v>26.249296977751285</v>
      </c>
      <c r="H51" s="69">
        <v>0.17698667456575379</v>
      </c>
      <c r="I51" s="69">
        <v>24.356881517092447</v>
      </c>
      <c r="J51" s="69">
        <v>43.611357972154195</v>
      </c>
      <c r="K51" s="69">
        <v>-14.766235846905531</v>
      </c>
      <c r="L51" s="69">
        <v>3.5146485602158037</v>
      </c>
      <c r="M51" s="69">
        <v>-31.368328182152496</v>
      </c>
      <c r="N51" s="69">
        <v>1.1207649857010011</v>
      </c>
      <c r="O51" s="69">
        <v>1.9677772085661047</v>
      </c>
      <c r="P51" s="69">
        <v>-12.175872613000379</v>
      </c>
      <c r="Q51" s="209">
        <v>1.8499384611582457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9">
        <v>43635</v>
      </c>
      <c r="B52" s="176">
        <v>6.9441971294476588</v>
      </c>
      <c r="C52" s="176">
        <v>-20.122944675589267</v>
      </c>
      <c r="D52" s="176">
        <v>26.152792024050996</v>
      </c>
      <c r="E52" s="176">
        <v>21.678720300065066</v>
      </c>
      <c r="F52" s="176">
        <v>19.342328762233933</v>
      </c>
      <c r="G52" s="176">
        <v>12.460142836144584</v>
      </c>
      <c r="H52" s="176">
        <v>11.273201904007422</v>
      </c>
      <c r="I52" s="176">
        <v>1.0232931438089992</v>
      </c>
      <c r="J52" s="176">
        <v>29.810985206334379</v>
      </c>
      <c r="K52" s="176">
        <v>11.020706864588576</v>
      </c>
      <c r="L52" s="176">
        <v>1.9628469063703875</v>
      </c>
      <c r="M52" s="176">
        <v>-37.953095573179311</v>
      </c>
      <c r="N52" s="176">
        <v>1.119597265353292</v>
      </c>
      <c r="O52" s="176">
        <v>1.2651295752536669</v>
      </c>
      <c r="P52" s="176">
        <v>-13.308796075296058</v>
      </c>
      <c r="Q52" s="210">
        <v>5.6218137610136978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328"/>
      <c r="B53" s="329"/>
      <c r="C53" s="329"/>
      <c r="D53" s="329"/>
      <c r="E53" s="329"/>
      <c r="F53" s="329"/>
      <c r="G53" s="329"/>
      <c r="H53" s="329"/>
      <c r="I53" s="329"/>
      <c r="J53" s="329"/>
      <c r="K53" s="329"/>
      <c r="L53" s="329"/>
      <c r="M53" s="329"/>
      <c r="N53" s="329"/>
      <c r="O53" s="329"/>
      <c r="P53" s="329"/>
      <c r="Q53" s="330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323" t="s">
        <v>61</v>
      </c>
      <c r="B54" s="324"/>
      <c r="C54" s="324"/>
      <c r="D54" s="324"/>
      <c r="E54" s="324"/>
      <c r="F54" s="324"/>
      <c r="G54" s="324"/>
      <c r="H54" s="324"/>
      <c r="I54" s="324"/>
      <c r="J54" s="324"/>
      <c r="K54" s="324"/>
      <c r="L54" s="324"/>
      <c r="M54" s="324"/>
      <c r="N54" s="324"/>
      <c r="O54" s="324"/>
      <c r="P54" s="324"/>
      <c r="Q54" s="325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2"/>
  <sheetViews>
    <sheetView view="pageBreakPreview" topLeftCell="A34" zoomScaleNormal="110" zoomScaleSheetLayoutView="100" workbookViewId="0">
      <selection activeCell="A53" sqref="A53:Q5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104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8" t="s">
        <v>106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9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9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9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9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9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9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9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9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9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9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9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09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9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09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9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09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9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09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-0.16018267519939594</v>
      </c>
      <c r="C13" s="99">
        <v>-0.45188581122214166</v>
      </c>
      <c r="D13" s="99">
        <v>-0.12682709908231346</v>
      </c>
      <c r="E13" s="99">
        <v>-1.3263246240955657</v>
      </c>
      <c r="F13" s="99">
        <v>-0.13189498384844514</v>
      </c>
      <c r="G13" s="99">
        <v>0.62257124444526191</v>
      </c>
      <c r="H13" s="99">
        <v>3.0189136516308777</v>
      </c>
      <c r="I13" s="99">
        <v>-0.29705649890823549</v>
      </c>
      <c r="J13" s="99">
        <v>-3.4357438596767528E-2</v>
      </c>
      <c r="K13" s="99">
        <v>-2.2874896379998459E-2</v>
      </c>
      <c r="L13" s="99">
        <v>1.1208416227460021</v>
      </c>
      <c r="M13" s="99">
        <v>0.18620304529239479</v>
      </c>
      <c r="N13" s="99">
        <v>0.12253849041237544</v>
      </c>
      <c r="O13" s="99">
        <v>2.4597747125373305E-2</v>
      </c>
      <c r="P13" s="99">
        <v>-0.15892018902337518</v>
      </c>
      <c r="Q13" s="210">
        <v>2.3853415852960476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18" t="s">
        <v>107</v>
      </c>
      <c r="B14" s="319"/>
      <c r="C14" s="319"/>
      <c r="D14" s="319"/>
      <c r="E14" s="319"/>
      <c r="F14" s="319"/>
      <c r="G14" s="319"/>
      <c r="H14" s="319"/>
      <c r="I14" s="319"/>
      <c r="J14" s="319"/>
      <c r="K14" s="319"/>
      <c r="L14" s="319"/>
      <c r="M14" s="319"/>
      <c r="N14" s="319"/>
      <c r="O14" s="319"/>
      <c r="P14" s="319"/>
      <c r="Q14" s="208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7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9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8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9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7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9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8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9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7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9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8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9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7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9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8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9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7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9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8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9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7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9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8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9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7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9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8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9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7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9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8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9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8">
        <v>41791</v>
      </c>
      <c r="B31" s="69">
        <v>-2.1275189013995743</v>
      </c>
      <c r="C31" s="69">
        <v>-0.19574384522138666</v>
      </c>
      <c r="D31" s="69">
        <v>0.62721243905858393</v>
      </c>
      <c r="E31" s="69">
        <v>-1.1956010747191494</v>
      </c>
      <c r="F31" s="69">
        <v>0.83056535720234759</v>
      </c>
      <c r="G31" s="69">
        <v>0.3625933613826659</v>
      </c>
      <c r="H31" s="69">
        <v>-1.1893620988136595</v>
      </c>
      <c r="I31" s="69">
        <v>0.37841802661695451</v>
      </c>
      <c r="J31" s="69">
        <v>-0.27294364328300463</v>
      </c>
      <c r="K31" s="69">
        <v>1.3313807710513417</v>
      </c>
      <c r="L31" s="69">
        <v>0.60722718139222143</v>
      </c>
      <c r="M31" s="69">
        <v>0.83110976713722973</v>
      </c>
      <c r="N31" s="69">
        <v>6.8734392092269822E-2</v>
      </c>
      <c r="O31" s="69">
        <v>0.5130610456407324</v>
      </c>
      <c r="P31" s="69">
        <v>0.24033955948354724</v>
      </c>
      <c r="Q31" s="209">
        <v>0.8094723376211167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7">
        <v>41883</v>
      </c>
      <c r="B32" s="69">
        <v>-1.929791479392658</v>
      </c>
      <c r="C32" s="69">
        <v>0.20168362366165457</v>
      </c>
      <c r="D32" s="69">
        <v>0.97715665242770333</v>
      </c>
      <c r="E32" s="69">
        <v>-0.56013134139852572</v>
      </c>
      <c r="F32" s="69">
        <v>1.1963045339786664</v>
      </c>
      <c r="G32" s="69">
        <v>-0.30443914172166847</v>
      </c>
      <c r="H32" s="69">
        <v>3.4968660072392761</v>
      </c>
      <c r="I32" s="69">
        <v>1.5020217381267866</v>
      </c>
      <c r="J32" s="69">
        <v>-0.44865632457295984</v>
      </c>
      <c r="K32" s="69">
        <v>0.26194827170802809</v>
      </c>
      <c r="L32" s="69">
        <v>0.69316029127537626</v>
      </c>
      <c r="M32" s="69">
        <v>2.0032968937203575</v>
      </c>
      <c r="N32" s="69">
        <v>0.22097632881700432</v>
      </c>
      <c r="O32" s="69">
        <v>0.43098675355253913</v>
      </c>
      <c r="P32" s="69">
        <v>-0.6299578248628771</v>
      </c>
      <c r="Q32" s="209">
        <v>7.111424982558705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8">
        <v>41974</v>
      </c>
      <c r="B33" s="69">
        <v>-0.85921401885557502</v>
      </c>
      <c r="C33" s="69">
        <v>0.43897149718668466</v>
      </c>
      <c r="D33" s="69">
        <v>0.59643423508591797</v>
      </c>
      <c r="E33" s="69">
        <v>-0.37584874686061992</v>
      </c>
      <c r="F33" s="69">
        <v>0.31247735048399122</v>
      </c>
      <c r="G33" s="69">
        <v>-1.0584234569115287</v>
      </c>
      <c r="H33" s="69">
        <v>1.2458085264843268</v>
      </c>
      <c r="I33" s="69">
        <v>1.9585046267110917</v>
      </c>
      <c r="J33" s="69">
        <v>0.31509706439156338</v>
      </c>
      <c r="K33" s="69">
        <v>0.60523694059635524</v>
      </c>
      <c r="L33" s="69">
        <v>0.76959825099689161</v>
      </c>
      <c r="M33" s="69">
        <v>2.1085791533273754</v>
      </c>
      <c r="N33" s="69">
        <v>0.48547649647846902</v>
      </c>
      <c r="O33" s="69">
        <v>0.57536611238860347</v>
      </c>
      <c r="P33" s="69">
        <v>-6.6144409766968601E-2</v>
      </c>
      <c r="Q33" s="209">
        <v>7.0519196217365954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7">
        <v>42064</v>
      </c>
      <c r="B34" s="69">
        <v>1.4285744771849625E-2</v>
      </c>
      <c r="C34" s="69">
        <v>0.56036905677959237</v>
      </c>
      <c r="D34" s="69">
        <v>0.3822492563298896</v>
      </c>
      <c r="E34" s="69">
        <v>-0.37274342625273693</v>
      </c>
      <c r="F34" s="69">
        <v>0.21638430101688838</v>
      </c>
      <c r="G34" s="69">
        <v>0.12415283872241056</v>
      </c>
      <c r="H34" s="69">
        <v>0.54719882750378335</v>
      </c>
      <c r="I34" s="69">
        <v>1.2757433381938592</v>
      </c>
      <c r="J34" s="69">
        <v>0.38965650946771457</v>
      </c>
      <c r="K34" s="69">
        <v>3.0195764296733931</v>
      </c>
      <c r="L34" s="69">
        <v>1.0486828977505911</v>
      </c>
      <c r="M34" s="69">
        <v>1.4768935004368837</v>
      </c>
      <c r="N34" s="69">
        <v>0.52845552993735601</v>
      </c>
      <c r="O34" s="69">
        <v>0.66293323634895585</v>
      </c>
      <c r="P34" s="69">
        <v>0.11451082498467148</v>
      </c>
      <c r="Q34" s="209">
        <v>9.9883488656651345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8">
        <v>42156</v>
      </c>
      <c r="B35" s="69">
        <v>0.34489766992679211</v>
      </c>
      <c r="C35" s="69">
        <v>1.3341015322767502</v>
      </c>
      <c r="D35" s="69">
        <v>-0.1653091666845001</v>
      </c>
      <c r="E35" s="69">
        <v>-2.4346546160110851E-3</v>
      </c>
      <c r="F35" s="69">
        <v>-0.9246148627202786</v>
      </c>
      <c r="G35" s="69">
        <v>1.9111729971654103</v>
      </c>
      <c r="H35" s="69">
        <v>1.824527231958782</v>
      </c>
      <c r="I35" s="69">
        <v>0.77664420290219716</v>
      </c>
      <c r="J35" s="69">
        <v>0.58880202837421991</v>
      </c>
      <c r="K35" s="69">
        <v>1.4083989772255125</v>
      </c>
      <c r="L35" s="69">
        <v>0.99571666538265158</v>
      </c>
      <c r="M35" s="69">
        <v>0.92089494943428896</v>
      </c>
      <c r="N35" s="69">
        <v>0.50074315537940006</v>
      </c>
      <c r="O35" s="69">
        <v>0.72999330332028833</v>
      </c>
      <c r="P35" s="69">
        <v>0.42484469939160829</v>
      </c>
      <c r="Q35" s="209">
        <v>10.668378728717109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7">
        <v>42248</v>
      </c>
      <c r="B36" s="69">
        <v>0.28847737995416389</v>
      </c>
      <c r="C36" s="69">
        <v>1.9192697928918427</v>
      </c>
      <c r="D36" s="69">
        <v>0.16934811654223972</v>
      </c>
      <c r="E36" s="69">
        <v>0.38436682409066275</v>
      </c>
      <c r="F36" s="69">
        <v>1.0985214576912068</v>
      </c>
      <c r="G36" s="69">
        <v>3.0598271516132631</v>
      </c>
      <c r="H36" s="69">
        <v>0.37221760033912804</v>
      </c>
      <c r="I36" s="69">
        <v>4.3843119753008822E-2</v>
      </c>
      <c r="J36" s="69">
        <v>1.2786746457913172</v>
      </c>
      <c r="K36" s="69">
        <v>1.8322374139250128</v>
      </c>
      <c r="L36" s="69">
        <v>0.58871355264677305</v>
      </c>
      <c r="M36" s="69">
        <v>0.29784203650820851</v>
      </c>
      <c r="N36" s="69">
        <v>0.14173480583093614</v>
      </c>
      <c r="O36" s="69">
        <v>0.87012920460515486</v>
      </c>
      <c r="P36" s="69">
        <v>-0.18418551013045603</v>
      </c>
      <c r="Q36" s="209">
        <v>12.161017592052479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7">
        <v>42339</v>
      </c>
      <c r="B37" s="69">
        <v>-0.11587749826765847</v>
      </c>
      <c r="C37" s="69">
        <v>0.55178829678984675</v>
      </c>
      <c r="D37" s="69">
        <v>0.18223885258543582</v>
      </c>
      <c r="E37" s="69">
        <v>0.19080491851014134</v>
      </c>
      <c r="F37" s="69">
        <v>-0.28799333622148188</v>
      </c>
      <c r="G37" s="69">
        <v>1.4848616487630864</v>
      </c>
      <c r="H37" s="69">
        <v>4.7946934049802437</v>
      </c>
      <c r="I37" s="69">
        <v>-0.58493789809204799</v>
      </c>
      <c r="J37" s="69">
        <v>0.20544941860138136</v>
      </c>
      <c r="K37" s="69">
        <v>1.2012284372968074</v>
      </c>
      <c r="L37" s="69">
        <v>0.76470209232494213</v>
      </c>
      <c r="M37" s="69">
        <v>-1.6038050417895789E-2</v>
      </c>
      <c r="N37" s="69">
        <v>-4.4013413262957643E-2</v>
      </c>
      <c r="O37" s="69">
        <v>0.83641207368857728</v>
      </c>
      <c r="P37" s="69">
        <v>0.70025054152665944</v>
      </c>
      <c r="Q37" s="209">
        <v>9.8635694888050551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8">
        <v>42430</v>
      </c>
      <c r="B38" s="69">
        <v>0.26299810615688851</v>
      </c>
      <c r="C38" s="69">
        <v>1.039085501828827</v>
      </c>
      <c r="D38" s="69">
        <v>0.36631404248476213</v>
      </c>
      <c r="E38" s="69">
        <v>0.32567859695105095</v>
      </c>
      <c r="F38" s="69">
        <v>-0.10174476155972209</v>
      </c>
      <c r="G38" s="69">
        <v>0.11526854192171911</v>
      </c>
      <c r="H38" s="69">
        <v>4.0684594058184453</v>
      </c>
      <c r="I38" s="69">
        <v>-6.674076489415981E-2</v>
      </c>
      <c r="J38" s="69">
        <v>0.40168617470224871</v>
      </c>
      <c r="K38" s="69">
        <v>1.5965801638734247</v>
      </c>
      <c r="L38" s="69">
        <v>0.53256108893502896</v>
      </c>
      <c r="M38" s="69">
        <v>8.4733373428650352E-2</v>
      </c>
      <c r="N38" s="69">
        <v>2.8758104334433626E-2</v>
      </c>
      <c r="O38" s="69">
        <v>0.85806313253270139</v>
      </c>
      <c r="P38" s="69">
        <v>0.4974580666387009</v>
      </c>
      <c r="Q38" s="209">
        <v>10.009158773152961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8">
        <v>42522</v>
      </c>
      <c r="B39" s="69">
        <v>0.9760014649426294</v>
      </c>
      <c r="C39" s="69">
        <v>0.14264318883846497</v>
      </c>
      <c r="D39" s="69">
        <v>0.41899367075465044</v>
      </c>
      <c r="E39" s="69">
        <v>0.13335092760806405</v>
      </c>
      <c r="F39" s="69">
        <v>0.97033154606447247</v>
      </c>
      <c r="G39" s="69">
        <v>-0.6318527516282143</v>
      </c>
      <c r="H39" s="69">
        <v>1.8515526993444147</v>
      </c>
      <c r="I39" s="69">
        <v>0.20778113814873553</v>
      </c>
      <c r="J39" s="69">
        <v>0.31632459617840036</v>
      </c>
      <c r="K39" s="69">
        <v>0.59687426033463042</v>
      </c>
      <c r="L39" s="69">
        <v>0.46155069771353541</v>
      </c>
      <c r="M39" s="69">
        <v>1.5624058268902435E-2</v>
      </c>
      <c r="N39" s="69">
        <v>8.1083862665984066E-2</v>
      </c>
      <c r="O39" s="69">
        <v>0.31661367664989798</v>
      </c>
      <c r="P39" s="69">
        <v>-0.45440290540239114</v>
      </c>
      <c r="Q39" s="209">
        <v>5.4024701304821852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7">
        <v>42614</v>
      </c>
      <c r="B40" s="69">
        <v>1.6024232485054697</v>
      </c>
      <c r="C40" s="69">
        <v>0.1008347071560444</v>
      </c>
      <c r="D40" s="69">
        <v>-0.22681730928924199</v>
      </c>
      <c r="E40" s="69">
        <v>9.64920624092174E-2</v>
      </c>
      <c r="F40" s="69">
        <v>-0.74547414831594039</v>
      </c>
      <c r="G40" s="69">
        <v>-1.1358632663353789</v>
      </c>
      <c r="H40" s="69">
        <v>2.2025777662568053</v>
      </c>
      <c r="I40" s="69">
        <v>-0.15378344732425067</v>
      </c>
      <c r="J40" s="69">
        <v>-0.48875114093169864</v>
      </c>
      <c r="K40" s="69">
        <v>2.8401329990711571E-2</v>
      </c>
      <c r="L40" s="69">
        <v>0.41160428540364852</v>
      </c>
      <c r="M40" s="69">
        <v>-0.13761339698787201</v>
      </c>
      <c r="N40" s="69">
        <v>9.4087272848630887E-2</v>
      </c>
      <c r="O40" s="69">
        <v>0.2519307817446666</v>
      </c>
      <c r="P40" s="69">
        <v>0.29690391485998902</v>
      </c>
      <c r="Q40" s="209">
        <v>2.1969526599907692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8">
        <v>42705</v>
      </c>
      <c r="B41" s="69">
        <v>1.7911818596739097</v>
      </c>
      <c r="C41" s="69">
        <v>0.55502024030469321</v>
      </c>
      <c r="D41" s="69">
        <v>0.23605715248385756</v>
      </c>
      <c r="E41" s="69">
        <v>4.0809909924103577E-2</v>
      </c>
      <c r="F41" s="69">
        <v>0.30143292849450903</v>
      </c>
      <c r="G41" s="69">
        <v>-0.98024251406145491</v>
      </c>
      <c r="H41" s="69">
        <v>-3.4845383468968621E-3</v>
      </c>
      <c r="I41" s="69">
        <v>-0.4230383704525128</v>
      </c>
      <c r="J41" s="69">
        <v>8.4723579798481261E-2</v>
      </c>
      <c r="K41" s="69">
        <v>-0.27846137627387074</v>
      </c>
      <c r="L41" s="69">
        <v>0.67926286688153215</v>
      </c>
      <c r="M41" s="69">
        <v>-0.42975781555372083</v>
      </c>
      <c r="N41" s="69">
        <v>-8.0755032596003709E-2</v>
      </c>
      <c r="O41" s="69">
        <v>0.43112834497925789</v>
      </c>
      <c r="P41" s="69">
        <v>-0.68035895971334903</v>
      </c>
      <c r="Q41" s="209">
        <v>1.2435182755425354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7">
        <v>42795</v>
      </c>
      <c r="B42" s="69">
        <v>1.4646770876939301</v>
      </c>
      <c r="C42" s="69">
        <v>-0.49400424311665392</v>
      </c>
      <c r="D42" s="69">
        <v>0.10211120207442653</v>
      </c>
      <c r="E42" s="69">
        <v>0.12547560170315003</v>
      </c>
      <c r="F42" s="69">
        <v>0.20024534083913964</v>
      </c>
      <c r="G42" s="69">
        <v>-0.95192805620803234</v>
      </c>
      <c r="H42" s="69">
        <v>0.85531733863268611</v>
      </c>
      <c r="I42" s="69">
        <v>-0.15497326069835449</v>
      </c>
      <c r="J42" s="69">
        <v>-3.7657310057351512E-2</v>
      </c>
      <c r="K42" s="69">
        <v>-1.4524139601646087</v>
      </c>
      <c r="L42" s="69">
        <v>0.22817145506441358</v>
      </c>
      <c r="M42" s="69">
        <v>0.47764682912183837</v>
      </c>
      <c r="N42" s="69">
        <v>-9.9779607088937947E-2</v>
      </c>
      <c r="O42" s="69">
        <v>0.14704473353681641</v>
      </c>
      <c r="P42" s="69">
        <v>-0.51305018123153889</v>
      </c>
      <c r="Q42" s="209">
        <v>-0.10311702989907878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8">
        <v>42887</v>
      </c>
      <c r="B43" s="69">
        <v>0.96885892593658585</v>
      </c>
      <c r="C43" s="69">
        <v>6.0406078006737127E-2</v>
      </c>
      <c r="D43" s="69">
        <v>-0.47167101307532888</v>
      </c>
      <c r="E43" s="69">
        <v>0.21116932926835977</v>
      </c>
      <c r="F43" s="69">
        <v>0.91092082159336829</v>
      </c>
      <c r="G43" s="69">
        <v>-0.93262322332794223</v>
      </c>
      <c r="H43" s="69">
        <v>1.2032706891213041</v>
      </c>
      <c r="I43" s="69">
        <v>-0.84532462539680953</v>
      </c>
      <c r="J43" s="69">
        <v>0.19914944634767878</v>
      </c>
      <c r="K43" s="69">
        <v>-0.65143652205978431</v>
      </c>
      <c r="L43" s="69">
        <v>0.17396033232351055</v>
      </c>
      <c r="M43" s="69">
        <v>-7.6333074803511994E-2</v>
      </c>
      <c r="N43" s="69">
        <v>-3.4325727355871964E-2</v>
      </c>
      <c r="O43" s="69">
        <v>8.3644988405808765E-2</v>
      </c>
      <c r="P43" s="69">
        <v>-0.31925860751929297</v>
      </c>
      <c r="Q43" s="209">
        <v>0.48040781746479999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7">
        <v>42979</v>
      </c>
      <c r="B44" s="69">
        <v>-6.3336571291410992E-3</v>
      </c>
      <c r="C44" s="69">
        <v>-0.3838354100783074</v>
      </c>
      <c r="D44" s="69">
        <v>-0.17265138005735364</v>
      </c>
      <c r="E44" s="69">
        <v>-0.75010153083685305</v>
      </c>
      <c r="F44" s="69">
        <v>-0.7189859376305141</v>
      </c>
      <c r="G44" s="69">
        <v>-0.80366657238722061</v>
      </c>
      <c r="H44" s="69">
        <v>-0.13920343684722231</v>
      </c>
      <c r="I44" s="69">
        <v>-0.3324241376889468</v>
      </c>
      <c r="J44" s="69">
        <v>0.50008958125499192</v>
      </c>
      <c r="K44" s="69">
        <v>1.5252723490308955</v>
      </c>
      <c r="L44" s="69">
        <v>0.2573992036569987</v>
      </c>
      <c r="M44" s="69">
        <v>0.2043845498175407</v>
      </c>
      <c r="N44" s="69">
        <v>0.14532731806714536</v>
      </c>
      <c r="O44" s="69">
        <v>-0.28383667667980605</v>
      </c>
      <c r="P44" s="69">
        <v>-0.3221079858153641</v>
      </c>
      <c r="Q44" s="209">
        <v>-1.2806737233231598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8">
        <v>43070</v>
      </c>
      <c r="B45" s="69">
        <v>-0.39549398217998133</v>
      </c>
      <c r="C45" s="69">
        <v>-0.30406984049943325</v>
      </c>
      <c r="D45" s="69">
        <v>-0.38849369673060247</v>
      </c>
      <c r="E45" s="69">
        <v>-1.6621154982668092</v>
      </c>
      <c r="F45" s="69">
        <v>0.49947662526488973</v>
      </c>
      <c r="G45" s="69">
        <v>0.34618290322693557</v>
      </c>
      <c r="H45" s="69">
        <v>0.97162033387946956</v>
      </c>
      <c r="I45" s="69">
        <v>-0.34826949173462729</v>
      </c>
      <c r="J45" s="69">
        <v>1.8807656003686685E-2</v>
      </c>
      <c r="K45" s="69">
        <v>2.7377837368097305E-2</v>
      </c>
      <c r="L45" s="69">
        <v>0.79625726882647685</v>
      </c>
      <c r="M45" s="69">
        <v>0.56765426816722164</v>
      </c>
      <c r="N45" s="69">
        <v>0.30477358831736018</v>
      </c>
      <c r="O45" s="69">
        <v>-4.5960170296293956E-2</v>
      </c>
      <c r="P45" s="69">
        <v>0.32797337417109912</v>
      </c>
      <c r="Q45" s="209">
        <v>0.71572117551748038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7">
        <v>43160</v>
      </c>
      <c r="B46" s="69">
        <v>-0.22658827998755993</v>
      </c>
      <c r="C46" s="69">
        <v>-0.32584054062686507</v>
      </c>
      <c r="D46" s="69">
        <v>-0.40278324054938092</v>
      </c>
      <c r="E46" s="69">
        <v>-1.5434755387537151</v>
      </c>
      <c r="F46" s="69">
        <v>4.2827043800745146E-2</v>
      </c>
      <c r="G46" s="69">
        <v>0.53592778436982358</v>
      </c>
      <c r="H46" s="69">
        <v>2.0027150821778528</v>
      </c>
      <c r="I46" s="69">
        <v>-1.2693308135974399</v>
      </c>
      <c r="J46" s="69">
        <v>-0.18844228629462306</v>
      </c>
      <c r="K46" s="69">
        <v>-0.59235755672490809</v>
      </c>
      <c r="L46" s="69">
        <v>1.4971384754396355</v>
      </c>
      <c r="M46" s="69">
        <v>0.61878919995681125</v>
      </c>
      <c r="N46" s="69">
        <v>0.18776843885927536</v>
      </c>
      <c r="O46" s="69">
        <v>-0.32735720803600277</v>
      </c>
      <c r="P46" s="69">
        <v>0.21417070061354454</v>
      </c>
      <c r="Q46" s="209">
        <v>0.2231612606472107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8">
        <v>43252</v>
      </c>
      <c r="B47" s="69">
        <v>-1.2560719854394842</v>
      </c>
      <c r="C47" s="69">
        <v>-0.13643888612915164</v>
      </c>
      <c r="D47" s="69">
        <v>-0.19706029079011661</v>
      </c>
      <c r="E47" s="69">
        <v>-1.9590227258154576</v>
      </c>
      <c r="F47" s="69">
        <v>-1.0534863164287462</v>
      </c>
      <c r="G47" s="69">
        <v>1.2509837149834664</v>
      </c>
      <c r="H47" s="69">
        <v>1.2715477530123076</v>
      </c>
      <c r="I47" s="69">
        <v>0.18984152129289833</v>
      </c>
      <c r="J47" s="69">
        <v>-0.15662354978910431</v>
      </c>
      <c r="K47" s="69">
        <v>-0.59108794702347678</v>
      </c>
      <c r="L47" s="69">
        <v>1.3192044988799574</v>
      </c>
      <c r="M47" s="69">
        <v>0.84013252531274663</v>
      </c>
      <c r="N47" s="69">
        <v>0.10852520344201701</v>
      </c>
      <c r="O47" s="69">
        <v>-8.3754578825293677E-2</v>
      </c>
      <c r="P47" s="69">
        <v>0.13628381706209355</v>
      </c>
      <c r="Q47" s="209">
        <v>-0.31702724625532264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7">
        <v>43344</v>
      </c>
      <c r="B48" s="69">
        <v>-0.35455083637767848</v>
      </c>
      <c r="C48" s="69">
        <v>-0.94054906274325956</v>
      </c>
      <c r="D48" s="69">
        <v>5.7281217230477501E-2</v>
      </c>
      <c r="E48" s="69">
        <v>-1.4464143189236509</v>
      </c>
      <c r="F48" s="69">
        <v>0.38961574072576843</v>
      </c>
      <c r="G48" s="69">
        <v>-0.3954965615969866</v>
      </c>
      <c r="H48" s="69">
        <v>4.5065435789896791</v>
      </c>
      <c r="I48" s="69">
        <v>-0.39783524728079872</v>
      </c>
      <c r="J48" s="69">
        <v>-0.16945637691781479</v>
      </c>
      <c r="K48" s="69">
        <v>-0.12794753169574377</v>
      </c>
      <c r="L48" s="69">
        <v>1.131656087086115</v>
      </c>
      <c r="M48" s="69">
        <v>-0.66129734696533238</v>
      </c>
      <c r="N48" s="69">
        <v>6.0821528223676154E-2</v>
      </c>
      <c r="O48" s="69">
        <v>0.3719735508463643</v>
      </c>
      <c r="P48" s="69">
        <v>-0.31847371413413139</v>
      </c>
      <c r="Q48" s="209">
        <v>1.7058707064666951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8">
        <v>43435</v>
      </c>
      <c r="B49" s="69">
        <v>1.1715900975874831</v>
      </c>
      <c r="C49" s="69">
        <v>-0.38851867542489643</v>
      </c>
      <c r="D49" s="69">
        <v>2.965938049101598E-2</v>
      </c>
      <c r="E49" s="69">
        <v>-0.37119773144182727</v>
      </c>
      <c r="F49" s="69">
        <v>6.2331287732412886E-2</v>
      </c>
      <c r="G49" s="69">
        <v>1.1307747297383399</v>
      </c>
      <c r="H49" s="69">
        <v>4.2235832574577215</v>
      </c>
      <c r="I49" s="69">
        <v>0.2999652677616777</v>
      </c>
      <c r="J49" s="69">
        <v>0.37566022040969482</v>
      </c>
      <c r="K49" s="69">
        <v>1.2053587486326667</v>
      </c>
      <c r="L49" s="69">
        <v>0.54141750699697189</v>
      </c>
      <c r="M49" s="69">
        <v>-2.133542348172645E-2</v>
      </c>
      <c r="N49" s="69">
        <v>0.13387554632686402</v>
      </c>
      <c r="O49" s="69">
        <v>0.12812136933473856</v>
      </c>
      <c r="P49" s="69">
        <v>-0.65644750037370847</v>
      </c>
      <c r="Q49" s="209">
        <v>7.8648380817474406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8">
        <v>43525</v>
      </c>
      <c r="B50" s="69">
        <v>1.1477795002205016</v>
      </c>
      <c r="C50" s="69">
        <v>0.20791238807926307</v>
      </c>
      <c r="D50" s="69">
        <v>0.85761296650792407</v>
      </c>
      <c r="E50" s="69">
        <v>0.31109084158746814</v>
      </c>
      <c r="F50" s="69">
        <v>0.22380961358115084</v>
      </c>
      <c r="G50" s="69">
        <v>1.7181063977812361</v>
      </c>
      <c r="H50" s="69">
        <v>0.91117068594889561</v>
      </c>
      <c r="I50" s="69">
        <v>0.74507535902506317</v>
      </c>
      <c r="J50" s="69">
        <v>0.67239904029745579</v>
      </c>
      <c r="K50" s="69">
        <v>-0.860839076449881</v>
      </c>
      <c r="L50" s="69">
        <v>0.43435705143729408</v>
      </c>
      <c r="M50" s="69">
        <v>-1.4222256203356727</v>
      </c>
      <c r="N50" s="69">
        <v>0.18394944440090363</v>
      </c>
      <c r="O50" s="69">
        <v>0.42957269204314602</v>
      </c>
      <c r="P50" s="69">
        <v>-0.33165770923832094</v>
      </c>
      <c r="Q50" s="209">
        <v>5.2281135748864163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9">
        <v>43635</v>
      </c>
      <c r="B51" s="176">
        <v>1.6619390816751896</v>
      </c>
      <c r="C51" s="176">
        <v>-0.56127142462755375</v>
      </c>
      <c r="D51" s="176">
        <v>0.55297370854979866</v>
      </c>
      <c r="E51" s="176">
        <v>0.30284933955546134</v>
      </c>
      <c r="F51" s="176">
        <v>0.54399546124899989</v>
      </c>
      <c r="G51" s="176">
        <v>0.80891642591246715</v>
      </c>
      <c r="H51" s="176">
        <v>4.6974174279444458</v>
      </c>
      <c r="I51" s="176">
        <v>8.0439566001684226E-2</v>
      </c>
      <c r="J51" s="176">
        <v>0.66903822710677197</v>
      </c>
      <c r="K51" s="176">
        <v>0.334158121208533</v>
      </c>
      <c r="L51" s="176">
        <v>0.27432784365215807</v>
      </c>
      <c r="M51" s="176">
        <v>-1.6177252525544572</v>
      </c>
      <c r="N51" s="176">
        <v>0.11012413870908121</v>
      </c>
      <c r="O51" s="176">
        <v>0.6201039848235228</v>
      </c>
      <c r="P51" s="176">
        <v>-0.45566580134268636</v>
      </c>
      <c r="Q51" s="210">
        <v>8.0216208478633906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328"/>
      <c r="B52" s="329"/>
      <c r="C52" s="329"/>
      <c r="D52" s="329"/>
      <c r="E52" s="329"/>
      <c r="F52" s="329"/>
      <c r="G52" s="329"/>
      <c r="H52" s="329"/>
      <c r="I52" s="329"/>
      <c r="J52" s="329"/>
      <c r="K52" s="329"/>
      <c r="L52" s="329"/>
      <c r="M52" s="329"/>
      <c r="N52" s="329"/>
      <c r="O52" s="329"/>
      <c r="P52" s="329"/>
      <c r="Q52" s="330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331" t="s">
        <v>61</v>
      </c>
      <c r="B53" s="332"/>
      <c r="C53" s="332"/>
      <c r="D53" s="332"/>
      <c r="E53" s="332"/>
      <c r="F53" s="332"/>
      <c r="G53" s="332"/>
      <c r="H53" s="332"/>
      <c r="I53" s="332"/>
      <c r="J53" s="332"/>
      <c r="K53" s="332"/>
      <c r="L53" s="332"/>
      <c r="M53" s="332"/>
      <c r="N53" s="332"/>
      <c r="O53" s="332"/>
      <c r="P53" s="332"/>
      <c r="Q53" s="333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49"/>
  <sheetViews>
    <sheetView view="pageBreakPreview" zoomScaleNormal="110" zoomScaleSheetLayoutView="100" workbookViewId="0">
      <selection activeCell="G10" sqref="G1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105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7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318" t="s">
        <v>106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14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9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9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9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9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9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9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9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9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9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9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9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09">
        <v>2.6280557848754751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9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09">
        <v>6.7347320476788628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9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09">
        <v>3.6857199777193026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9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09">
        <v>-0.64308902883140207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39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4.4568262868746192E-3</v>
      </c>
      <c r="K13" s="48">
        <v>-0.23471217427635493</v>
      </c>
      <c r="L13" s="48">
        <v>0.69432805573749157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10">
        <v>0.65978698640870193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318" t="s">
        <v>107</v>
      </c>
      <c r="B14" s="319"/>
      <c r="C14" s="319"/>
      <c r="D14" s="319"/>
      <c r="E14" s="319"/>
      <c r="F14" s="319"/>
      <c r="G14" s="319"/>
      <c r="H14" s="319"/>
      <c r="I14" s="319"/>
      <c r="J14" s="319"/>
      <c r="K14" s="319"/>
      <c r="L14" s="319"/>
      <c r="M14" s="319"/>
      <c r="N14" s="319"/>
      <c r="O14" s="319"/>
      <c r="P14" s="319"/>
      <c r="Q14" s="208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7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9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8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9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7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9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8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9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7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9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8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9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7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9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8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9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7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9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8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9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7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9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8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9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7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9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8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9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7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9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8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9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8">
        <v>41791</v>
      </c>
      <c r="B31" s="69">
        <v>-0.19701429441224619</v>
      </c>
      <c r="C31" s="69">
        <v>-0.30277696312596381</v>
      </c>
      <c r="D31" s="69">
        <v>0.41663425851054553</v>
      </c>
      <c r="E31" s="69">
        <v>-1.29476055599243</v>
      </c>
      <c r="F31" s="69">
        <v>0.86082971566637478</v>
      </c>
      <c r="G31" s="69">
        <v>0.440795860325782</v>
      </c>
      <c r="H31" s="69">
        <v>-0.98432517650993068</v>
      </c>
      <c r="I31" s="69">
        <v>0.261054019591696</v>
      </c>
      <c r="J31" s="69">
        <v>-0.23353368220952755</v>
      </c>
      <c r="K31" s="69">
        <v>1.0267420265718052</v>
      </c>
      <c r="L31" s="69">
        <v>0.72165152795427134</v>
      </c>
      <c r="M31" s="69">
        <v>0.71608143084915288</v>
      </c>
      <c r="N31" s="69">
        <v>0.12599184926653909</v>
      </c>
      <c r="O31" s="69">
        <v>-0.13280734047013834</v>
      </c>
      <c r="P31" s="69">
        <v>0.27717731381989913</v>
      </c>
      <c r="Q31" s="209">
        <v>1.7017399898358705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7">
        <v>41883</v>
      </c>
      <c r="B32" s="69">
        <v>-0.20228229733786163</v>
      </c>
      <c r="C32" s="69">
        <v>8.183939936908606E-2</v>
      </c>
      <c r="D32" s="69">
        <v>0.68905876361693363</v>
      </c>
      <c r="E32" s="69">
        <v>-0.68710497234130685</v>
      </c>
      <c r="F32" s="69">
        <v>1.2572196822449182</v>
      </c>
      <c r="G32" s="69">
        <v>-0.26275343348735358</v>
      </c>
      <c r="H32" s="69">
        <v>3.0342307915391693</v>
      </c>
      <c r="I32" s="69">
        <v>1.231112454935374</v>
      </c>
      <c r="J32" s="69">
        <v>-0.4392454443494288</v>
      </c>
      <c r="K32" s="69">
        <v>-0.23836843861929163</v>
      </c>
      <c r="L32" s="69">
        <v>0.86554786240121229</v>
      </c>
      <c r="M32" s="69">
        <v>1.9563608812140114</v>
      </c>
      <c r="N32" s="69">
        <v>0.11342851206238298</v>
      </c>
      <c r="O32" s="69">
        <v>1.8263481566738848E-2</v>
      </c>
      <c r="P32" s="69">
        <v>-0.69976683047704336</v>
      </c>
      <c r="Q32" s="209">
        <v>6.7175404123375282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8">
        <v>41974</v>
      </c>
      <c r="B33" s="69">
        <v>-1.1047928818356492</v>
      </c>
      <c r="C33" s="69">
        <v>0.43331564267412498</v>
      </c>
      <c r="D33" s="69">
        <v>0.18842337737697315</v>
      </c>
      <c r="E33" s="69">
        <v>-0.60839054585485497</v>
      </c>
      <c r="F33" s="69">
        <v>0.31268811059709511</v>
      </c>
      <c r="G33" s="69">
        <v>-1.0700366968795605</v>
      </c>
      <c r="H33" s="69">
        <v>-0.41739727043228231</v>
      </c>
      <c r="I33" s="69">
        <v>1.4440380174080487</v>
      </c>
      <c r="J33" s="69">
        <v>0.17435580955029764</v>
      </c>
      <c r="K33" s="69">
        <v>-0.12499757712862539</v>
      </c>
      <c r="L33" s="69">
        <v>1.0574553045502637</v>
      </c>
      <c r="M33" s="69">
        <v>1.9547171034734647</v>
      </c>
      <c r="N33" s="69">
        <v>0.10069672952946319</v>
      </c>
      <c r="O33" s="69">
        <v>0.15074723366870788</v>
      </c>
      <c r="P33" s="69">
        <v>-0.23994926516556961</v>
      </c>
      <c r="Q33" s="209">
        <v>2.2508730915318855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7">
        <v>42064</v>
      </c>
      <c r="B34" s="69">
        <v>-1.1921354262988382</v>
      </c>
      <c r="C34" s="69">
        <v>0.4962261488175051</v>
      </c>
      <c r="D34" s="69">
        <v>-1.833283307190255E-2</v>
      </c>
      <c r="E34" s="69">
        <v>-0.59748256177304382</v>
      </c>
      <c r="F34" s="69">
        <v>0.21894185579378184</v>
      </c>
      <c r="G34" s="69">
        <v>3.194809181922157E-2</v>
      </c>
      <c r="H34" s="69">
        <v>-1.6460971599692362</v>
      </c>
      <c r="I34" s="69">
        <v>0.86081638349841971</v>
      </c>
      <c r="J34" s="69">
        <v>0.22992839424154862</v>
      </c>
      <c r="K34" s="69">
        <v>2.2789362885299544</v>
      </c>
      <c r="L34" s="69">
        <v>1.2998245448832986</v>
      </c>
      <c r="M34" s="69">
        <v>1.4219279547702155</v>
      </c>
      <c r="N34" s="69">
        <v>8.8685185137256636E-2</v>
      </c>
      <c r="O34" s="69">
        <v>5.7235652815215546E-2</v>
      </c>
      <c r="P34" s="69">
        <v>-0.10393459094479233</v>
      </c>
      <c r="Q34" s="209">
        <v>3.4264879282485969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8">
        <v>42156</v>
      </c>
      <c r="B35" s="69">
        <v>-0.56394033777804298</v>
      </c>
      <c r="C35" s="69">
        <v>1.4169417688809303</v>
      </c>
      <c r="D35" s="69">
        <v>-0.54231271255170843</v>
      </c>
      <c r="E35" s="69">
        <v>-0.24583768706682918</v>
      </c>
      <c r="F35" s="69">
        <v>-0.90859010705763443</v>
      </c>
      <c r="G35" s="69">
        <v>1.834762554832897</v>
      </c>
      <c r="H35" s="69">
        <v>-0.17492373154871718</v>
      </c>
      <c r="I35" s="69">
        <v>0.52408780086067541</v>
      </c>
      <c r="J35" s="69">
        <v>0.39994242126808094</v>
      </c>
      <c r="K35" s="69">
        <v>0.58334502939971455</v>
      </c>
      <c r="L35" s="69">
        <v>1.2123141871573699</v>
      </c>
      <c r="M35" s="69">
        <v>1.00926268204069</v>
      </c>
      <c r="N35" s="69">
        <v>7.5693400295885366E-2</v>
      </c>
      <c r="O35" s="69">
        <v>-5.2905148221945142E-2</v>
      </c>
      <c r="P35" s="69">
        <v>0.13516043446479492</v>
      </c>
      <c r="Q35" s="209">
        <v>4.703000554976124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7">
        <v>42248</v>
      </c>
      <c r="B36" s="69">
        <v>-0.7640901568016194</v>
      </c>
      <c r="C36" s="69">
        <v>1.7279058674373322</v>
      </c>
      <c r="D36" s="69">
        <v>-0.1246674241926584</v>
      </c>
      <c r="E36" s="69">
        <v>0.30080456472047656</v>
      </c>
      <c r="F36" s="69">
        <v>1.0912294501143431</v>
      </c>
      <c r="G36" s="69">
        <v>3.2188353429424605</v>
      </c>
      <c r="H36" s="69">
        <v>-0.25388946291975462</v>
      </c>
      <c r="I36" s="69">
        <v>5.8691185576507932E-3</v>
      </c>
      <c r="J36" s="69">
        <v>1.1882201708043054</v>
      </c>
      <c r="K36" s="69">
        <v>1.2119650669963602</v>
      </c>
      <c r="L36" s="69">
        <v>1.0768818329945014</v>
      </c>
      <c r="M36" s="69">
        <v>0.50222100125274383</v>
      </c>
      <c r="N36" s="69">
        <v>8.0799720214480883E-2</v>
      </c>
      <c r="O36" s="69">
        <v>-1.5339558377279433E-2</v>
      </c>
      <c r="P36" s="69">
        <v>-0.21724735971391876</v>
      </c>
      <c r="Q36" s="209">
        <v>9.0294981740294382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7">
        <v>42339</v>
      </c>
      <c r="B37" s="69">
        <v>-0.85974531830482559</v>
      </c>
      <c r="C37" s="69">
        <v>0.49038810184818871</v>
      </c>
      <c r="D37" s="69">
        <v>0.11380270126848245</v>
      </c>
      <c r="E37" s="69">
        <v>0.25755568091412767</v>
      </c>
      <c r="F37" s="69">
        <v>-0.29788922311904187</v>
      </c>
      <c r="G37" s="69">
        <v>1.6904002547721029</v>
      </c>
      <c r="H37" s="69">
        <v>5.360264074026837</v>
      </c>
      <c r="I37" s="69">
        <v>-0.39399388984723033</v>
      </c>
      <c r="J37" s="69">
        <v>0.26063547320371711</v>
      </c>
      <c r="K37" s="69">
        <v>0.7707819257881493</v>
      </c>
      <c r="L37" s="69">
        <v>1.0870388208654325</v>
      </c>
      <c r="M37" s="69">
        <v>0.285985111749263</v>
      </c>
      <c r="N37" s="69">
        <v>9.3203080334182065E-2</v>
      </c>
      <c r="O37" s="69">
        <v>-3.8963646344722734E-2</v>
      </c>
      <c r="P37" s="69">
        <v>0.76447949623890177</v>
      </c>
      <c r="Q37" s="209">
        <v>9.5839426433935735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8">
        <v>42430</v>
      </c>
      <c r="B38" s="69">
        <v>-0.43934178788759498</v>
      </c>
      <c r="C38" s="69">
        <v>0.98433721371463667</v>
      </c>
      <c r="D38" s="69">
        <v>0.29614808066915943</v>
      </c>
      <c r="E38" s="69">
        <v>0.40189063656133478</v>
      </c>
      <c r="F38" s="69">
        <v>-0.19740211354413786</v>
      </c>
      <c r="G38" s="69">
        <v>4.5478304836819583E-2</v>
      </c>
      <c r="H38" s="69">
        <v>4.9177073146282693</v>
      </c>
      <c r="I38" s="69">
        <v>7.8993003196655615E-2</v>
      </c>
      <c r="J38" s="69">
        <v>0.46387517958613828</v>
      </c>
      <c r="K38" s="69">
        <v>1.1903058012586016</v>
      </c>
      <c r="L38" s="69">
        <v>1.0006676607209579</v>
      </c>
      <c r="M38" s="69">
        <v>0.24065433271882089</v>
      </c>
      <c r="N38" s="69">
        <v>0.1016481248442327</v>
      </c>
      <c r="O38" s="69">
        <v>4.8998567989235681E-3</v>
      </c>
      <c r="P38" s="69">
        <v>0.53405695376953377</v>
      </c>
      <c r="Q38" s="209">
        <v>9.6239185618723617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8">
        <v>42522</v>
      </c>
      <c r="B39" s="69">
        <v>-0.34763369913063397</v>
      </c>
      <c r="C39" s="69">
        <v>-4.1589215242309435E-2</v>
      </c>
      <c r="D39" s="69">
        <v>0.42598645031056614</v>
      </c>
      <c r="E39" s="69">
        <v>0.18180635363936726</v>
      </c>
      <c r="F39" s="69">
        <v>1.0131289377874677</v>
      </c>
      <c r="G39" s="69">
        <v>-0.87089423314235392</v>
      </c>
      <c r="H39" s="69">
        <v>2.3501240419771312</v>
      </c>
      <c r="I39" s="69">
        <v>0.26959518172685309</v>
      </c>
      <c r="J39" s="69">
        <v>0.36357025004285037</v>
      </c>
      <c r="K39" s="69">
        <v>0.44425065762573462</v>
      </c>
      <c r="L39" s="69">
        <v>0.84437374266962029</v>
      </c>
      <c r="M39" s="69">
        <v>6.2148988661842194E-2</v>
      </c>
      <c r="N39" s="69">
        <v>0.10869079056293161</v>
      </c>
      <c r="O39" s="69">
        <v>-0.31866784699064704</v>
      </c>
      <c r="P39" s="69">
        <v>-0.43185280738961779</v>
      </c>
      <c r="Q39" s="209">
        <v>4.0530375931088214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7">
        <v>42614</v>
      </c>
      <c r="B40" s="69">
        <v>0.20480610424585541</v>
      </c>
      <c r="C40" s="69">
        <v>0.20179006172203864</v>
      </c>
      <c r="D40" s="69">
        <v>6.3058884670001551E-4</v>
      </c>
      <c r="E40" s="69">
        <v>0.16134037843125953</v>
      </c>
      <c r="F40" s="69">
        <v>-0.90578161173341321</v>
      </c>
      <c r="G40" s="69">
        <v>-1.6283719555073244</v>
      </c>
      <c r="H40" s="69">
        <v>2.5302941852181258</v>
      </c>
      <c r="I40" s="69">
        <v>-0.16976250028554224</v>
      </c>
      <c r="J40" s="69">
        <v>-0.51402695965888334</v>
      </c>
      <c r="K40" s="69">
        <v>7.0736242545580696E-2</v>
      </c>
      <c r="L40" s="69">
        <v>0.80980834013211322</v>
      </c>
      <c r="M40" s="69">
        <v>-8.0857390588648201E-2</v>
      </c>
      <c r="N40" s="69">
        <v>8.295348165513039E-2</v>
      </c>
      <c r="O40" s="69">
        <v>-0.31738041333106565</v>
      </c>
      <c r="P40" s="69">
        <v>0.29293438580426812</v>
      </c>
      <c r="Q40" s="209">
        <v>0.73911293749619911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8">
        <v>42705</v>
      </c>
      <c r="B41" s="69">
        <v>1.6235930130106846</v>
      </c>
      <c r="C41" s="69">
        <v>0.52174555341449824</v>
      </c>
      <c r="D41" s="69">
        <v>0.56089604138338733</v>
      </c>
      <c r="E41" s="69">
        <v>9.0515673201247426E-2</v>
      </c>
      <c r="F41" s="69">
        <v>0.1526750195252197</v>
      </c>
      <c r="G41" s="69">
        <v>-1.3877258116000077</v>
      </c>
      <c r="H41" s="69">
        <v>0.28517179576576956</v>
      </c>
      <c r="I41" s="69">
        <v>-0.47150593300499516</v>
      </c>
      <c r="J41" s="69">
        <v>8.0860098756849783E-2</v>
      </c>
      <c r="K41" s="69">
        <v>-0.19325750616781934</v>
      </c>
      <c r="L41" s="69">
        <v>0.83739847141829049</v>
      </c>
      <c r="M41" s="69">
        <v>-0.35254599180721768</v>
      </c>
      <c r="N41" s="69">
        <v>6.8907251109125531E-2</v>
      </c>
      <c r="O41" s="69">
        <v>-0.2907621079111386</v>
      </c>
      <c r="P41" s="69">
        <v>-0.61425089008373623</v>
      </c>
      <c r="Q41" s="209">
        <v>0.91171467701014441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7">
        <v>42795</v>
      </c>
      <c r="B42" s="69">
        <v>2.1700020269828859</v>
      </c>
      <c r="C42" s="69">
        <v>-0.66476090884836436</v>
      </c>
      <c r="D42" s="69">
        <v>0.44513750089698068</v>
      </c>
      <c r="E42" s="69">
        <v>0.12607211090823986</v>
      </c>
      <c r="F42" s="69">
        <v>6.3383494559577355E-2</v>
      </c>
      <c r="G42" s="69">
        <v>-1.35955235334505</v>
      </c>
      <c r="H42" s="69">
        <v>0.96359441391897871</v>
      </c>
      <c r="I42" s="69">
        <v>-0.20746289977119914</v>
      </c>
      <c r="J42" s="69">
        <v>-9.2793888257570151E-2</v>
      </c>
      <c r="K42" s="69">
        <v>-1.1170553022337386</v>
      </c>
      <c r="L42" s="69">
        <v>0.52696673545116468</v>
      </c>
      <c r="M42" s="69">
        <v>0.5872025478185523</v>
      </c>
      <c r="N42" s="69">
        <v>5.1557135051317163E-2</v>
      </c>
      <c r="O42" s="69">
        <v>-0.26861633845560606</v>
      </c>
      <c r="P42" s="69">
        <v>-0.43975984871647839</v>
      </c>
      <c r="Q42" s="209">
        <v>0.78391442595965488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8">
        <v>42887</v>
      </c>
      <c r="B43" s="69">
        <v>2.5081332112621806</v>
      </c>
      <c r="C43" s="69">
        <v>-0.47989600568685614</v>
      </c>
      <c r="D43" s="69">
        <v>-0.27454398321321316</v>
      </c>
      <c r="E43" s="69">
        <v>7.9669772965587957E-2</v>
      </c>
      <c r="F43" s="69">
        <v>0.75350053386027271</v>
      </c>
      <c r="G43" s="69">
        <v>-1.2521014967181006</v>
      </c>
      <c r="H43" s="69">
        <v>1.0330527923632589</v>
      </c>
      <c r="I43" s="69">
        <v>-0.85668579755108132</v>
      </c>
      <c r="J43" s="69">
        <v>0.11359008370657347</v>
      </c>
      <c r="K43" s="69">
        <v>-0.31246629442063684</v>
      </c>
      <c r="L43" s="69">
        <v>0.55517540687876998</v>
      </c>
      <c r="M43" s="69">
        <v>-3.8978882039268067E-2</v>
      </c>
      <c r="N43" s="69">
        <v>3.5877190127234816E-2</v>
      </c>
      <c r="O43" s="69">
        <v>6.9166006229855498E-2</v>
      </c>
      <c r="P43" s="69">
        <v>-0.28154969023822862</v>
      </c>
      <c r="Q43" s="209">
        <v>1.6519428475263609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7">
        <v>42979</v>
      </c>
      <c r="B44" s="69">
        <v>0.81506992490463082</v>
      </c>
      <c r="C44" s="69">
        <v>-0.66494271977473907</v>
      </c>
      <c r="D44" s="69">
        <v>-4.3164280803166442E-2</v>
      </c>
      <c r="E44" s="69">
        <v>-1.459252877878904</v>
      </c>
      <c r="F44" s="69">
        <v>-0.83732018023372112</v>
      </c>
      <c r="G44" s="69">
        <v>-0.95233588869347419</v>
      </c>
      <c r="H44" s="69">
        <v>-1.4609246915405085</v>
      </c>
      <c r="I44" s="69">
        <v>-0.37032106501697487</v>
      </c>
      <c r="J44" s="69">
        <v>0.29509429946094862</v>
      </c>
      <c r="K44" s="69">
        <v>1.7160227665698371</v>
      </c>
      <c r="L44" s="69">
        <v>0.58057658829242198</v>
      </c>
      <c r="M44" s="69">
        <v>0.16840094268087621</v>
      </c>
      <c r="N44" s="69">
        <v>4.1955481784124074E-2</v>
      </c>
      <c r="O44" s="69">
        <v>0.11610187732909444</v>
      </c>
      <c r="P44" s="69">
        <v>-0.38821502071904646</v>
      </c>
      <c r="Q44" s="209">
        <v>-2.443254843638607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8">
        <v>43070</v>
      </c>
      <c r="B45" s="69">
        <v>-4.5906543019459616E-2</v>
      </c>
      <c r="C45" s="69">
        <v>-0.73054185615796752</v>
      </c>
      <c r="D45" s="69">
        <v>-0.49858501838124469</v>
      </c>
      <c r="E45" s="69">
        <v>-2.3064768354683838</v>
      </c>
      <c r="F45" s="69">
        <v>0.49665057342831254</v>
      </c>
      <c r="G45" s="69">
        <v>0.42491663879127456</v>
      </c>
      <c r="H45" s="69">
        <v>-0.64356216016746637</v>
      </c>
      <c r="I45" s="69">
        <v>-0.41508867274949413</v>
      </c>
      <c r="J45" s="69">
        <v>-0.15468514120503088</v>
      </c>
      <c r="K45" s="69">
        <v>1.473816653654425E-2</v>
      </c>
      <c r="L45" s="69">
        <v>0.65545669301491205</v>
      </c>
      <c r="M45" s="69">
        <v>0.49695882013806408</v>
      </c>
      <c r="N45" s="69">
        <v>5.1707746110040823E-2</v>
      </c>
      <c r="O45" s="69">
        <v>1.5462541207174232E-3</v>
      </c>
      <c r="P45" s="69">
        <v>0.20983044322997782</v>
      </c>
      <c r="Q45" s="209">
        <v>-2.4430408917791904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7">
        <v>43160</v>
      </c>
      <c r="B46" s="69">
        <v>-0.62958464762748112</v>
      </c>
      <c r="C46" s="69">
        <v>-0.29510919542753883</v>
      </c>
      <c r="D46" s="69">
        <v>-0.25018629401066006</v>
      </c>
      <c r="E46" s="69">
        <v>-2.148215692631009</v>
      </c>
      <c r="F46" s="69">
        <v>5.2404837958555141E-2</v>
      </c>
      <c r="G46" s="69">
        <v>0.90065432264682077</v>
      </c>
      <c r="H46" s="69">
        <v>1.0073580110640821</v>
      </c>
      <c r="I46" s="69">
        <v>-1.2588627773284573</v>
      </c>
      <c r="J46" s="69">
        <v>-0.23240691275793629</v>
      </c>
      <c r="K46" s="69">
        <v>-0.70743686655298144</v>
      </c>
      <c r="L46" s="69">
        <v>0.95063161448533084</v>
      </c>
      <c r="M46" s="69">
        <v>0.70665276045172276</v>
      </c>
      <c r="N46" s="69">
        <v>5.968919033492507E-2</v>
      </c>
      <c r="O46" s="69">
        <v>4.5047205549769936E-4</v>
      </c>
      <c r="P46" s="69">
        <v>0.15054981300567563</v>
      </c>
      <c r="Q46" s="209">
        <v>-1.6934113643334252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8">
        <v>43252</v>
      </c>
      <c r="B47" s="69">
        <v>-1.6824861742464774</v>
      </c>
      <c r="C47" s="69">
        <v>-0.21803807229447775</v>
      </c>
      <c r="D47" s="69">
        <v>-3.839006725101262E-2</v>
      </c>
      <c r="E47" s="69">
        <v>-2.2780616538960801</v>
      </c>
      <c r="F47" s="69">
        <v>-1.0994323679709153</v>
      </c>
      <c r="G47" s="69">
        <v>1.3762261005386738</v>
      </c>
      <c r="H47" s="69">
        <v>0.49388395980630001</v>
      </c>
      <c r="I47" s="69">
        <v>0.14399948687665173</v>
      </c>
      <c r="J47" s="69">
        <v>-0.1308419113330514</v>
      </c>
      <c r="K47" s="69">
        <v>-0.75800852482202097</v>
      </c>
      <c r="L47" s="69">
        <v>0.76179985040772613</v>
      </c>
      <c r="M47" s="69">
        <v>0.97124840477941443</v>
      </c>
      <c r="N47" s="69">
        <v>6.9678669231672749E-2</v>
      </c>
      <c r="O47" s="69">
        <v>0.1866150977263272</v>
      </c>
      <c r="P47" s="69">
        <v>0.11455879649444768</v>
      </c>
      <c r="Q47" s="209">
        <v>-2.0872484059528476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7">
        <v>43344</v>
      </c>
      <c r="B48" s="69">
        <v>-0.90574839744686542</v>
      </c>
      <c r="C48" s="69">
        <v>-1.0794767006560286</v>
      </c>
      <c r="D48" s="69">
        <v>-7.606238690612524E-2</v>
      </c>
      <c r="E48" s="69">
        <v>-1.0514591046321879</v>
      </c>
      <c r="F48" s="69">
        <v>0.44810927816745033</v>
      </c>
      <c r="G48" s="69">
        <v>-0.32571629617838593</v>
      </c>
      <c r="H48" s="69">
        <v>4.3633523668238796</v>
      </c>
      <c r="I48" s="69">
        <v>-0.34083132133992666</v>
      </c>
      <c r="J48" s="69">
        <v>-5.147614818982172E-2</v>
      </c>
      <c r="K48" s="69">
        <v>-0.47812672460158512</v>
      </c>
      <c r="L48" s="69">
        <v>0.68943012398082781</v>
      </c>
      <c r="M48" s="69">
        <v>-0.57707292462290483</v>
      </c>
      <c r="N48" s="69">
        <v>6.8479539220722072E-2</v>
      </c>
      <c r="O48" s="69">
        <v>0.1568917945176509</v>
      </c>
      <c r="P48" s="69">
        <v>-0.32125320709150401</v>
      </c>
      <c r="Q48" s="209">
        <v>0.51903989104518633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8">
        <v>43435</v>
      </c>
      <c r="B49" s="69">
        <v>-0.13808342582214606</v>
      </c>
      <c r="C49" s="69">
        <v>-0.42022349275874299</v>
      </c>
      <c r="D49" s="69">
        <v>0.20458576585912086</v>
      </c>
      <c r="E49" s="69">
        <v>2.3249942226624565E-2</v>
      </c>
      <c r="F49" s="69">
        <v>5.8830943841944261E-2</v>
      </c>
      <c r="G49" s="69">
        <v>0.93762899563729152</v>
      </c>
      <c r="H49" s="69">
        <v>3.576126537402224</v>
      </c>
      <c r="I49" s="69">
        <v>0.37927328872000304</v>
      </c>
      <c r="J49" s="69">
        <v>0.44382335597712103</v>
      </c>
      <c r="K49" s="69">
        <v>1.034112288696736</v>
      </c>
      <c r="L49" s="69">
        <v>0.36615172268033774</v>
      </c>
      <c r="M49" s="69">
        <v>-1.3003150594023667E-3</v>
      </c>
      <c r="N49" s="69">
        <v>7.0708652253029317E-2</v>
      </c>
      <c r="O49" s="69">
        <v>0.17738256558450438</v>
      </c>
      <c r="P49" s="69">
        <v>-0.69653027619156049</v>
      </c>
      <c r="Q49" s="209">
        <v>6.0157365490470625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8">
        <v>43525</v>
      </c>
      <c r="B50" s="69">
        <v>-0.15406671765209115</v>
      </c>
      <c r="C50" s="69">
        <v>9.0769534105449134E-2</v>
      </c>
      <c r="D50" s="69">
        <v>0.4278751420479418</v>
      </c>
      <c r="E50" s="69">
        <v>0.54659272028806039</v>
      </c>
      <c r="F50" s="69">
        <v>0.22877785272453999</v>
      </c>
      <c r="G50" s="69">
        <v>1.614661378972494</v>
      </c>
      <c r="H50" s="69">
        <v>5.8743463489131516E-2</v>
      </c>
      <c r="I50" s="69">
        <v>0.76248102429757836</v>
      </c>
      <c r="J50" s="69">
        <v>0.63917693423273692</v>
      </c>
      <c r="K50" s="69">
        <v>-0.844676603318953</v>
      </c>
      <c r="L50" s="69">
        <v>0.35216271195919308</v>
      </c>
      <c r="M50" s="69">
        <v>-1.6918836129410764</v>
      </c>
      <c r="N50" s="69">
        <v>6.9689519839732761E-2</v>
      </c>
      <c r="O50" s="69">
        <v>0.14016697950742055</v>
      </c>
      <c r="P50" s="69">
        <v>-0.39053186639390292</v>
      </c>
      <c r="Q50" s="209">
        <v>1.8499384611582366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9">
        <v>43635</v>
      </c>
      <c r="B51" s="176">
        <v>0.51362182979690818</v>
      </c>
      <c r="C51" s="176">
        <v>-0.44720455820991289</v>
      </c>
      <c r="D51" s="176">
        <v>0.8814982040524485</v>
      </c>
      <c r="E51" s="176">
        <v>0.4274995248491294</v>
      </c>
      <c r="F51" s="176">
        <v>0.51335107185660889</v>
      </c>
      <c r="G51" s="176">
        <v>0.87809584678707686</v>
      </c>
      <c r="H51" s="176">
        <v>3.5022953548215625</v>
      </c>
      <c r="I51" s="176">
        <v>3.8156008362056203E-2</v>
      </c>
      <c r="J51" s="176">
        <v>0.58803770384520326</v>
      </c>
      <c r="K51" s="176">
        <v>0.66383264758327509</v>
      </c>
      <c r="L51" s="176">
        <v>0.20187024196833669</v>
      </c>
      <c r="M51" s="176">
        <v>-1.8221314344338686</v>
      </c>
      <c r="N51" s="176">
        <v>7.1665127126774905E-2</v>
      </c>
      <c r="O51" s="176">
        <v>9.4012328496418857E-2</v>
      </c>
      <c r="P51" s="176">
        <v>-0.48278613588832309</v>
      </c>
      <c r="Q51" s="210">
        <v>5.6218137610137022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328"/>
      <c r="B52" s="329"/>
      <c r="C52" s="329"/>
      <c r="D52" s="329"/>
      <c r="E52" s="329"/>
      <c r="F52" s="329"/>
      <c r="G52" s="329"/>
      <c r="H52" s="329"/>
      <c r="I52" s="329"/>
      <c r="J52" s="329"/>
      <c r="K52" s="329"/>
      <c r="L52" s="329"/>
      <c r="M52" s="329"/>
      <c r="N52" s="329"/>
      <c r="O52" s="329"/>
      <c r="P52" s="329"/>
      <c r="Q52" s="330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331" t="s">
        <v>61</v>
      </c>
      <c r="B53" s="332"/>
      <c r="C53" s="332"/>
      <c r="D53" s="332"/>
      <c r="E53" s="332"/>
      <c r="F53" s="332"/>
      <c r="G53" s="332"/>
      <c r="H53" s="332"/>
      <c r="I53" s="332"/>
      <c r="J53" s="332"/>
      <c r="K53" s="332"/>
      <c r="L53" s="332"/>
      <c r="M53" s="332"/>
      <c r="N53" s="332"/>
      <c r="O53" s="332"/>
      <c r="P53" s="332"/>
      <c r="Q53" s="333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96"/>
  <sheetViews>
    <sheetView view="pageBreakPreview" zoomScaleNormal="110" zoomScaleSheetLayoutView="100" workbookViewId="0">
      <selection activeCell="H52" sqref="H5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81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318" t="s">
        <v>64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92" customFormat="1" ht="18.75" hidden="1" customHeight="1" x14ac:dyDescent="0.25">
      <c r="A4" s="139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9">
        <v>100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</row>
    <row r="5" spans="1:35" s="92" customFormat="1" ht="18.75" hidden="1" customHeight="1" x14ac:dyDescent="0.25">
      <c r="A5" s="139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9">
        <v>100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s="92" customFormat="1" ht="18.75" hidden="1" customHeight="1" x14ac:dyDescent="0.25">
      <c r="A6" s="139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9">
        <v>100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</row>
    <row r="7" spans="1:35" s="92" customFormat="1" ht="18.75" hidden="1" customHeight="1" x14ac:dyDescent="0.25">
      <c r="A7" s="139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9">
        <v>100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92" customFormat="1" ht="18.75" hidden="1" customHeight="1" x14ac:dyDescent="0.25">
      <c r="A8" s="139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9">
        <v>100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92" customFormat="1" ht="18.75" hidden="1" customHeight="1" x14ac:dyDescent="0.25">
      <c r="A9" s="139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9">
        <v>100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92" customFormat="1" ht="18.75" hidden="1" customHeight="1" x14ac:dyDescent="0.25">
      <c r="A10" s="139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9">
        <v>100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5" customFormat="1" ht="18.75" customHeight="1" x14ac:dyDescent="0.2">
      <c r="A11" s="139">
        <v>2014</v>
      </c>
      <c r="B11" s="48">
        <v>6.7237546575319636</v>
      </c>
      <c r="C11" s="48">
        <v>1.8761622299450986</v>
      </c>
      <c r="D11" s="48">
        <v>4.2733793322077425</v>
      </c>
      <c r="E11" s="48">
        <v>4.4734465475108873</v>
      </c>
      <c r="F11" s="48">
        <v>2.9560820117075597</v>
      </c>
      <c r="G11" s="48">
        <v>6.3992343542218357</v>
      </c>
      <c r="H11" s="48">
        <v>30.513462961549202</v>
      </c>
      <c r="I11" s="48">
        <v>4.924717943622376</v>
      </c>
      <c r="J11" s="48">
        <v>1.6345427576139147</v>
      </c>
      <c r="K11" s="48">
        <v>6.2274633420327818</v>
      </c>
      <c r="L11" s="48">
        <v>7.3795848389015877</v>
      </c>
      <c r="M11" s="48">
        <v>3.7978972978545631</v>
      </c>
      <c r="N11" s="48">
        <v>6.6106585619966118</v>
      </c>
      <c r="O11" s="48">
        <v>8.4809097473839881</v>
      </c>
      <c r="P11" s="48">
        <v>3.7287034159198882</v>
      </c>
      <c r="Q11" s="209">
        <v>99.999999999999986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9">
        <v>2015</v>
      </c>
      <c r="B12" s="48">
        <v>6.193659434309259</v>
      </c>
      <c r="C12" s="48">
        <v>2.6877427222574068</v>
      </c>
      <c r="D12" s="48">
        <v>3.9899039262167264</v>
      </c>
      <c r="E12" s="48">
        <v>4.0955584987230509</v>
      </c>
      <c r="F12" s="48">
        <v>2.7070699845195656</v>
      </c>
      <c r="G12" s="48">
        <v>7.2923666936264739</v>
      </c>
      <c r="H12" s="48">
        <v>29.293018730720068</v>
      </c>
      <c r="I12" s="48">
        <v>4.7677788671672081</v>
      </c>
      <c r="J12" s="48">
        <v>2.0383024103992988</v>
      </c>
      <c r="K12" s="48">
        <v>7.2982242755326503</v>
      </c>
      <c r="L12" s="48">
        <v>7.4283309780124709</v>
      </c>
      <c r="M12" s="48">
        <v>4.0175578238706162</v>
      </c>
      <c r="N12" s="48">
        <v>6.2188790533138123</v>
      </c>
      <c r="O12" s="48">
        <v>8.3650308422223336</v>
      </c>
      <c r="P12" s="48">
        <v>3.6065757591090635</v>
      </c>
      <c r="Q12" s="209">
        <v>100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</row>
    <row r="13" spans="1:35" s="5" customFormat="1" ht="18.75" customHeight="1" x14ac:dyDescent="0.2">
      <c r="A13" s="139">
        <v>2016</v>
      </c>
      <c r="B13" s="48">
        <v>7.0518827182806172</v>
      </c>
      <c r="C13" s="48">
        <v>3.0009733734340935</v>
      </c>
      <c r="D13" s="48">
        <v>3.9957718933908635</v>
      </c>
      <c r="E13" s="48">
        <v>4.0552847404433088</v>
      </c>
      <c r="F13" s="48">
        <v>2.6750698519723604</v>
      </c>
      <c r="G13" s="48">
        <v>6.3256781101185249</v>
      </c>
      <c r="H13" s="48">
        <v>29.916528648869694</v>
      </c>
      <c r="I13" s="48">
        <v>4.448824281893029</v>
      </c>
      <c r="J13" s="48">
        <v>2.0107377023909598</v>
      </c>
      <c r="K13" s="48">
        <v>7.4177981861639148</v>
      </c>
      <c r="L13" s="48">
        <v>7.6012183388404617</v>
      </c>
      <c r="M13" s="48">
        <v>3.7240206018059427</v>
      </c>
      <c r="N13" s="48">
        <v>5.9755218960382726</v>
      </c>
      <c r="O13" s="48">
        <v>8.4361537132515991</v>
      </c>
      <c r="P13" s="48">
        <v>3.3645359431063526</v>
      </c>
      <c r="Q13" s="209">
        <v>100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</row>
    <row r="14" spans="1:35" s="5" customFormat="1" ht="18.75" customHeight="1" x14ac:dyDescent="0.2">
      <c r="A14" s="139">
        <v>2017</v>
      </c>
      <c r="B14" s="48">
        <v>7.558309066001061</v>
      </c>
      <c r="C14" s="48">
        <v>2.7191002791590861</v>
      </c>
      <c r="D14" s="48">
        <v>3.7677359784512023</v>
      </c>
      <c r="E14" s="48">
        <v>3.5330646212524544</v>
      </c>
      <c r="F14" s="48">
        <v>2.8872170063419675</v>
      </c>
      <c r="G14" s="48">
        <v>5.743240478170403</v>
      </c>
      <c r="H14" s="48">
        <v>30.647618413219831</v>
      </c>
      <c r="I14" s="48">
        <v>4.0346144141599032</v>
      </c>
      <c r="J14" s="48">
        <v>2.184745265504823</v>
      </c>
      <c r="K14" s="48">
        <v>7.3008898164618055</v>
      </c>
      <c r="L14" s="48">
        <v>7.969998527836478</v>
      </c>
      <c r="M14" s="48">
        <v>4.0213639200975386</v>
      </c>
      <c r="N14" s="48">
        <v>6.0592610936670148</v>
      </c>
      <c r="O14" s="48">
        <v>8.4137657214048875</v>
      </c>
      <c r="P14" s="48">
        <v>3.1590753982715611</v>
      </c>
      <c r="Q14" s="209">
        <v>100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8" customFormat="1" ht="18.75" customHeight="1" thickBot="1" x14ac:dyDescent="0.25">
      <c r="A15" s="105">
        <v>2018</v>
      </c>
      <c r="B15" s="99">
        <v>7.2257671618337778</v>
      </c>
      <c r="C15" s="99">
        <v>2.214393616148806</v>
      </c>
      <c r="D15" s="99">
        <v>3.556084125905552</v>
      </c>
      <c r="E15" s="99">
        <v>2.1553280606271938</v>
      </c>
      <c r="F15" s="99">
        <v>2.6911293939456122</v>
      </c>
      <c r="G15" s="99">
        <v>6.2175030371045645</v>
      </c>
      <c r="H15" s="99">
        <v>32.882179756956234</v>
      </c>
      <c r="I15" s="99">
        <v>3.6504814628546716</v>
      </c>
      <c r="J15" s="99">
        <v>2.1002887655715758</v>
      </c>
      <c r="K15" s="99">
        <v>7.1084540104977583</v>
      </c>
      <c r="L15" s="99">
        <v>8.8790446071901847</v>
      </c>
      <c r="M15" s="99">
        <v>4.1095403895143106</v>
      </c>
      <c r="N15" s="99">
        <v>6.0377779556748399</v>
      </c>
      <c r="O15" s="99">
        <v>8.2417691222921388</v>
      </c>
      <c r="P15" s="99">
        <v>2.9302585338827938</v>
      </c>
      <c r="Q15" s="210">
        <v>100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</row>
    <row r="16" spans="1:35" ht="15" customHeight="1" x14ac:dyDescent="0.25">
      <c r="A16" s="318" t="s">
        <v>29</v>
      </c>
      <c r="B16" s="319"/>
      <c r="C16" s="319"/>
      <c r="D16" s="319"/>
      <c r="E16" s="319"/>
      <c r="F16" s="319"/>
      <c r="G16" s="319"/>
      <c r="H16" s="319"/>
      <c r="I16" s="319"/>
      <c r="J16" s="319"/>
      <c r="K16" s="319"/>
      <c r="L16" s="319"/>
      <c r="M16" s="319"/>
      <c r="N16" s="319"/>
      <c r="O16" s="319"/>
      <c r="P16" s="319"/>
      <c r="Q16" s="208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</row>
    <row r="17" spans="1:35" s="92" customFormat="1" ht="18.75" hidden="1" customHeight="1" x14ac:dyDescent="0.25">
      <c r="A17" s="167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9">
        <v>100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</row>
    <row r="18" spans="1:35" s="92" customFormat="1" ht="18.75" hidden="1" customHeight="1" x14ac:dyDescent="0.25">
      <c r="A18" s="168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9">
        <v>100.00000000000001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</row>
    <row r="19" spans="1:35" s="92" customFormat="1" ht="18.75" hidden="1" customHeight="1" x14ac:dyDescent="0.25">
      <c r="A19" s="167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9">
        <v>100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</row>
    <row r="20" spans="1:35" s="92" customFormat="1" ht="18.75" hidden="1" customHeight="1" x14ac:dyDescent="0.25">
      <c r="A20" s="168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9">
        <v>99.999999999999986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</row>
    <row r="21" spans="1:35" s="92" customFormat="1" ht="18.75" hidden="1" customHeight="1" x14ac:dyDescent="0.25">
      <c r="A21" s="167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9">
        <v>100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</row>
    <row r="22" spans="1:35" s="92" customFormat="1" ht="18.75" hidden="1" customHeight="1" x14ac:dyDescent="0.25">
      <c r="A22" s="168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9">
        <v>100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</row>
    <row r="23" spans="1:35" s="92" customFormat="1" ht="18.75" hidden="1" customHeight="1" x14ac:dyDescent="0.25">
      <c r="A23" s="167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9">
        <v>100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</row>
    <row r="24" spans="1:35" s="92" customFormat="1" ht="18.75" hidden="1" customHeight="1" x14ac:dyDescent="0.25">
      <c r="A24" s="168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9">
        <v>100.00000000000001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</row>
    <row r="25" spans="1:35" s="92" customFormat="1" ht="18.75" hidden="1" customHeight="1" x14ac:dyDescent="0.25">
      <c r="A25" s="167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9">
        <v>100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</row>
    <row r="26" spans="1:35" s="92" customFormat="1" ht="18.75" hidden="1" customHeight="1" x14ac:dyDescent="0.25">
      <c r="A26" s="168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9">
        <v>100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</row>
    <row r="27" spans="1:35" s="92" customFormat="1" ht="18.75" hidden="1" customHeight="1" x14ac:dyDescent="0.25">
      <c r="A27" s="167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9">
        <v>99.999999999999986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</row>
    <row r="28" spans="1:35" s="92" customFormat="1" ht="18.75" hidden="1" customHeight="1" x14ac:dyDescent="0.25">
      <c r="A28" s="168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9">
        <v>100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</row>
    <row r="29" spans="1:35" s="92" customFormat="1" ht="18.75" hidden="1" customHeight="1" x14ac:dyDescent="0.25">
      <c r="A29" s="167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9">
        <v>100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</row>
    <row r="30" spans="1:35" s="92" customFormat="1" ht="18.75" hidden="1" customHeight="1" x14ac:dyDescent="0.25">
      <c r="A30" s="168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9">
        <v>100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</row>
    <row r="31" spans="1:35" s="92" customFormat="1" ht="18.75" hidden="1" customHeight="1" x14ac:dyDescent="0.25">
      <c r="A31" s="167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9">
        <v>100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</row>
    <row r="32" spans="1:35" s="92" customFormat="1" ht="18.75" hidden="1" customHeight="1" x14ac:dyDescent="0.25">
      <c r="A32" s="168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9">
        <v>100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4"/>
    </row>
    <row r="33" spans="1:35" s="92" customFormat="1" ht="18.75" hidden="1" customHeight="1" x14ac:dyDescent="0.25">
      <c r="A33" s="167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9">
        <v>100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4"/>
    </row>
    <row r="34" spans="1:35" s="92" customFormat="1" ht="18.75" hidden="1" customHeight="1" x14ac:dyDescent="0.25">
      <c r="A34" s="168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9">
        <v>99.999999999999986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4"/>
    </row>
    <row r="35" spans="1:35" s="92" customFormat="1" ht="18.75" hidden="1" customHeight="1" x14ac:dyDescent="0.25">
      <c r="A35" s="167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9">
        <v>100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4"/>
    </row>
    <row r="36" spans="1:35" s="92" customFormat="1" ht="18.75" hidden="1" customHeight="1" x14ac:dyDescent="0.25">
      <c r="A36" s="168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9">
        <v>100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4"/>
    </row>
    <row r="37" spans="1:35" s="5" customFormat="1" ht="18.75" customHeight="1" x14ac:dyDescent="0.2">
      <c r="A37" s="168">
        <v>41791</v>
      </c>
      <c r="B37" s="69">
        <v>6.5319802088692169</v>
      </c>
      <c r="C37" s="69">
        <v>1.932400459860111</v>
      </c>
      <c r="D37" s="69">
        <v>4.3188501403180233</v>
      </c>
      <c r="E37" s="69">
        <v>4.7484944977311532</v>
      </c>
      <c r="F37" s="69">
        <v>3.132339041160249</v>
      </c>
      <c r="G37" s="69">
        <v>6.5344519986034371</v>
      </c>
      <c r="H37" s="69">
        <v>29.955976009532748</v>
      </c>
      <c r="I37" s="69">
        <v>4.1723107985055261</v>
      </c>
      <c r="J37" s="69">
        <v>1.3533606113170562</v>
      </c>
      <c r="K37" s="69">
        <v>7.115225781115031</v>
      </c>
      <c r="L37" s="69">
        <v>7.0478683322948266</v>
      </c>
      <c r="M37" s="69">
        <v>3.2207592257179254</v>
      </c>
      <c r="N37" s="69">
        <v>6.6780129903686412</v>
      </c>
      <c r="O37" s="69">
        <v>8.7979713341041812</v>
      </c>
      <c r="P37" s="69">
        <v>4.4599985705018783</v>
      </c>
      <c r="Q37" s="209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67">
        <v>41883</v>
      </c>
      <c r="B38" s="69">
        <v>6.3470331399254354</v>
      </c>
      <c r="C38" s="69">
        <v>1.851167327400449</v>
      </c>
      <c r="D38" s="69">
        <v>4.3450847469407403</v>
      </c>
      <c r="E38" s="69">
        <v>4.4990365372730432</v>
      </c>
      <c r="F38" s="69">
        <v>3.0391270202545329</v>
      </c>
      <c r="G38" s="69">
        <v>5.7173181285071939</v>
      </c>
      <c r="H38" s="69">
        <v>31.478649547765382</v>
      </c>
      <c r="I38" s="69">
        <v>5.0465798144896548</v>
      </c>
      <c r="J38" s="69">
        <v>1.7217553944754793</v>
      </c>
      <c r="K38" s="69">
        <v>5.7917160581702305</v>
      </c>
      <c r="L38" s="69">
        <v>7.4804868234710646</v>
      </c>
      <c r="M38" s="69">
        <v>4.2365987954855377</v>
      </c>
      <c r="N38" s="69">
        <v>6.3588758016588027</v>
      </c>
      <c r="O38" s="69">
        <v>8.1821791722508497</v>
      </c>
      <c r="P38" s="69">
        <v>3.9043916919315986</v>
      </c>
      <c r="Q38" s="209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68">
        <v>41974</v>
      </c>
      <c r="B39" s="69">
        <v>6.6497004480014992</v>
      </c>
      <c r="C39" s="69">
        <v>2.1032522633879749</v>
      </c>
      <c r="D39" s="69">
        <v>4.3322533521576609</v>
      </c>
      <c r="E39" s="69">
        <v>4.1979273184855348</v>
      </c>
      <c r="F39" s="69">
        <v>2.6421040354945493</v>
      </c>
      <c r="G39" s="69">
        <v>6.0493214760811647</v>
      </c>
      <c r="H39" s="69">
        <v>28.746721871098153</v>
      </c>
      <c r="I39" s="69">
        <v>6.0158422797121593</v>
      </c>
      <c r="J39" s="69">
        <v>2.12115156064272</v>
      </c>
      <c r="K39" s="69">
        <v>6.7457800848346228</v>
      </c>
      <c r="L39" s="69">
        <v>7.656962776882982</v>
      </c>
      <c r="M39" s="69">
        <v>4.6160317550655217</v>
      </c>
      <c r="N39" s="69">
        <v>6.6938885866302593</v>
      </c>
      <c r="O39" s="69">
        <v>8.3604053602632167</v>
      </c>
      <c r="P39" s="69">
        <v>3.06865683126196</v>
      </c>
      <c r="Q39" s="209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67">
        <v>42064</v>
      </c>
      <c r="B40" s="69">
        <v>6.747713849329422</v>
      </c>
      <c r="C40" s="69">
        <v>1.9649656586654827</v>
      </c>
      <c r="D40" s="69">
        <v>4.062238579204009</v>
      </c>
      <c r="E40" s="69">
        <v>3.721966335517354</v>
      </c>
      <c r="F40" s="69">
        <v>2.9495699322397679</v>
      </c>
      <c r="G40" s="69">
        <v>6.8263442943356436</v>
      </c>
      <c r="H40" s="69">
        <v>29.534340012266089</v>
      </c>
      <c r="I40" s="69">
        <v>5.132748073185379</v>
      </c>
      <c r="J40" s="69">
        <v>1.5329510125276389</v>
      </c>
      <c r="K40" s="69">
        <v>7.5146603027839998</v>
      </c>
      <c r="L40" s="69">
        <v>7.5941316229505231</v>
      </c>
      <c r="M40" s="69">
        <v>4.0854991246031185</v>
      </c>
      <c r="N40" s="69">
        <v>6.5963556539586419</v>
      </c>
      <c r="O40" s="69">
        <v>8.4370756070704509</v>
      </c>
      <c r="P40" s="69">
        <v>3.2994399413624595</v>
      </c>
      <c r="Q40" s="209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68">
        <v>42156</v>
      </c>
      <c r="B41" s="69">
        <v>6.2139501434762971</v>
      </c>
      <c r="C41" s="69">
        <v>2.9516127638808927</v>
      </c>
      <c r="D41" s="69">
        <v>3.7531416122171217</v>
      </c>
      <c r="E41" s="69">
        <v>4.2885419463397243</v>
      </c>
      <c r="F41" s="69">
        <v>1.9949006245512957</v>
      </c>
      <c r="G41" s="69">
        <v>7.6314707893857578</v>
      </c>
      <c r="H41" s="69">
        <v>28.716877943423665</v>
      </c>
      <c r="I41" s="69">
        <v>4.4718781085057397</v>
      </c>
      <c r="J41" s="69">
        <v>1.7549390910045999</v>
      </c>
      <c r="K41" s="69">
        <v>7.7019514121866921</v>
      </c>
      <c r="L41" s="69">
        <v>7.2681872546401234</v>
      </c>
      <c r="M41" s="69">
        <v>3.7424006954187945</v>
      </c>
      <c r="N41" s="69">
        <v>6.4867274900135863</v>
      </c>
      <c r="O41" s="69">
        <v>8.6094734077387169</v>
      </c>
      <c r="P41" s="69">
        <v>4.4139467172170015</v>
      </c>
      <c r="Q41" s="209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67">
        <v>42248</v>
      </c>
      <c r="B42" s="69">
        <v>5.9160577019852036</v>
      </c>
      <c r="C42" s="69">
        <v>3.3616288450644887</v>
      </c>
      <c r="D42" s="69">
        <v>4.0249571200420924</v>
      </c>
      <c r="E42" s="69">
        <v>4.3539221257116472</v>
      </c>
      <c r="F42" s="69">
        <v>3.6890254446469335</v>
      </c>
      <c r="G42" s="69">
        <v>7.8254864912552193</v>
      </c>
      <c r="H42" s="69">
        <v>28.397448446795654</v>
      </c>
      <c r="I42" s="69">
        <v>4.5384956765971429</v>
      </c>
      <c r="J42" s="69">
        <v>2.6751095030002667</v>
      </c>
      <c r="K42" s="69">
        <v>6.797329086140051</v>
      </c>
      <c r="L42" s="69">
        <v>7.1943002563215037</v>
      </c>
      <c r="M42" s="69">
        <v>4.0427957318345937</v>
      </c>
      <c r="N42" s="69">
        <v>5.7957842635963752</v>
      </c>
      <c r="O42" s="69">
        <v>8.0708151291749992</v>
      </c>
      <c r="P42" s="69">
        <v>3.3168441778338056</v>
      </c>
      <c r="Q42" s="209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67">
        <v>42339</v>
      </c>
      <c r="B43" s="69">
        <v>5.9472152417181636</v>
      </c>
      <c r="C43" s="69">
        <v>2.4166705783652573</v>
      </c>
      <c r="D43" s="69">
        <v>4.1091803459044867</v>
      </c>
      <c r="E43" s="69">
        <v>3.9947111289178361</v>
      </c>
      <c r="F43" s="69">
        <v>2.1427582502796323</v>
      </c>
      <c r="G43" s="69">
        <v>6.8577629144044634</v>
      </c>
      <c r="H43" s="69">
        <v>30.530061449984313</v>
      </c>
      <c r="I43" s="69">
        <v>4.9433168855609724</v>
      </c>
      <c r="J43" s="69">
        <v>2.1177183574771608</v>
      </c>
      <c r="K43" s="69">
        <v>7.233524779059012</v>
      </c>
      <c r="L43" s="69">
        <v>7.6655664005765622</v>
      </c>
      <c r="M43" s="69">
        <v>4.1870055069677647</v>
      </c>
      <c r="N43" s="69">
        <v>6.0528482774673682</v>
      </c>
      <c r="O43" s="69">
        <v>8.3711256395041289</v>
      </c>
      <c r="P43" s="69">
        <v>3.430534243812883</v>
      </c>
      <c r="Q43" s="209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68">
        <v>42430</v>
      </c>
      <c r="B44" s="69">
        <v>6.3728438919735018</v>
      </c>
      <c r="C44" s="69">
        <v>2.7307282357179785</v>
      </c>
      <c r="D44" s="69">
        <v>4.0256217492043316</v>
      </c>
      <c r="E44" s="69">
        <v>3.6793708611252534</v>
      </c>
      <c r="F44" s="69">
        <v>2.5887164327403616</v>
      </c>
      <c r="G44" s="69">
        <v>6.3100317406948649</v>
      </c>
      <c r="H44" s="69">
        <v>30.545456208219896</v>
      </c>
      <c r="I44" s="69">
        <v>4.6050777633321438</v>
      </c>
      <c r="J44" s="69">
        <v>1.7586146542755161</v>
      </c>
      <c r="K44" s="69">
        <v>8.2822562850839336</v>
      </c>
      <c r="L44" s="69">
        <v>7.3872873881741024</v>
      </c>
      <c r="M44" s="69">
        <v>3.7908048243793022</v>
      </c>
      <c r="N44" s="69">
        <v>6.0223292607432359</v>
      </c>
      <c r="O44" s="69">
        <v>8.4494226146846714</v>
      </c>
      <c r="P44" s="69">
        <v>3.4514380896509222</v>
      </c>
      <c r="Q44" s="209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68">
        <v>42522</v>
      </c>
      <c r="B45" s="69">
        <v>6.8214261008477131</v>
      </c>
      <c r="C45" s="69">
        <v>2.9356579109472927</v>
      </c>
      <c r="D45" s="69">
        <v>3.9582898558325144</v>
      </c>
      <c r="E45" s="69">
        <v>4.195245963850506</v>
      </c>
      <c r="F45" s="69">
        <v>2.8132473242277736</v>
      </c>
      <c r="G45" s="69">
        <v>6.6408481974781228</v>
      </c>
      <c r="H45" s="69">
        <v>29.001626437147177</v>
      </c>
      <c r="I45" s="69">
        <v>4.439800358436881</v>
      </c>
      <c r="J45" s="69">
        <v>1.9650997596345656</v>
      </c>
      <c r="K45" s="69">
        <v>7.8734641249373514</v>
      </c>
      <c r="L45" s="69">
        <v>7.3335453550421432</v>
      </c>
      <c r="M45" s="69">
        <v>3.5654048230895148</v>
      </c>
      <c r="N45" s="69">
        <v>6.2311740365752328</v>
      </c>
      <c r="O45" s="69">
        <v>8.4685748572482531</v>
      </c>
      <c r="P45" s="69">
        <v>3.7565948947049557</v>
      </c>
      <c r="Q45" s="209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67">
        <v>42614</v>
      </c>
      <c r="B46" s="69">
        <v>7.3568543433038132</v>
      </c>
      <c r="C46" s="69">
        <v>3.3880301340688193</v>
      </c>
      <c r="D46" s="69">
        <v>3.7164902787162939</v>
      </c>
      <c r="E46" s="69">
        <v>4.3547425557074986</v>
      </c>
      <c r="F46" s="69">
        <v>2.8802730607087548</v>
      </c>
      <c r="G46" s="69">
        <v>6.5458147731432028</v>
      </c>
      <c r="H46" s="69">
        <v>29.942210033266587</v>
      </c>
      <c r="I46" s="69">
        <v>4.2904530077925402</v>
      </c>
      <c r="J46" s="69">
        <v>2.1393576864689705</v>
      </c>
      <c r="K46" s="69">
        <v>6.6789960350774509</v>
      </c>
      <c r="L46" s="69">
        <v>7.4423985684093674</v>
      </c>
      <c r="M46" s="69">
        <v>3.8212316837266793</v>
      </c>
      <c r="N46" s="69">
        <v>5.7632555405449386</v>
      </c>
      <c r="O46" s="69">
        <v>8.1438298249551906</v>
      </c>
      <c r="P46" s="69">
        <v>3.5360624741099014</v>
      </c>
      <c r="Q46" s="209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68">
        <v>42705</v>
      </c>
      <c r="B47" s="69">
        <v>7.6433506393282302</v>
      </c>
      <c r="C47" s="69">
        <v>2.9351911799254649</v>
      </c>
      <c r="D47" s="69">
        <v>4.2918673436085308</v>
      </c>
      <c r="E47" s="69">
        <v>3.9859549604538027</v>
      </c>
      <c r="F47" s="69">
        <v>2.4141705270672982</v>
      </c>
      <c r="G47" s="69">
        <v>5.8053300600902222</v>
      </c>
      <c r="H47" s="69">
        <v>30.151635809965466</v>
      </c>
      <c r="I47" s="69">
        <v>4.464758428096256</v>
      </c>
      <c r="J47" s="69">
        <v>2.1753905581209807</v>
      </c>
      <c r="K47" s="69">
        <v>6.8696381963498805</v>
      </c>
      <c r="L47" s="69">
        <v>8.242334333687376</v>
      </c>
      <c r="M47" s="69">
        <v>3.7110994910196493</v>
      </c>
      <c r="N47" s="69">
        <v>5.8987413185482387</v>
      </c>
      <c r="O47" s="69">
        <v>8.6941407552899648</v>
      </c>
      <c r="P47" s="69">
        <v>2.7163963984486461</v>
      </c>
      <c r="Q47" s="209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67">
        <v>42795</v>
      </c>
      <c r="B48" s="69">
        <v>7.8456111408533111</v>
      </c>
      <c r="C48" s="69">
        <v>2.2390328167404125</v>
      </c>
      <c r="D48" s="69">
        <v>4.1319937404995777</v>
      </c>
      <c r="E48" s="69">
        <v>3.8087739574088526</v>
      </c>
      <c r="F48" s="69">
        <v>2.7918406367236055</v>
      </c>
      <c r="G48" s="69">
        <v>5.3636345050831169</v>
      </c>
      <c r="H48" s="69">
        <v>31.433186515189686</v>
      </c>
      <c r="I48" s="69">
        <v>4.4546980549590351</v>
      </c>
      <c r="J48" s="69">
        <v>1.7227337761211692</v>
      </c>
      <c r="K48" s="69">
        <v>6.8368923252224922</v>
      </c>
      <c r="L48" s="69">
        <v>7.6233197841796709</v>
      </c>
      <c r="M48" s="69">
        <v>4.2728576974505659</v>
      </c>
      <c r="N48" s="69">
        <v>5.9286631149711795</v>
      </c>
      <c r="O48" s="69">
        <v>8.6053409201910771</v>
      </c>
      <c r="P48" s="69">
        <v>2.9414210144062665</v>
      </c>
      <c r="Q48" s="209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68">
        <v>42887</v>
      </c>
      <c r="B49" s="69">
        <v>7.7530388221914111</v>
      </c>
      <c r="C49" s="69">
        <v>2.981739479398565</v>
      </c>
      <c r="D49" s="69">
        <v>3.4699489368027483</v>
      </c>
      <c r="E49" s="69">
        <v>4.3853477397540708</v>
      </c>
      <c r="F49" s="69">
        <v>3.7063624906723684</v>
      </c>
      <c r="G49" s="69">
        <v>5.6809333263454542</v>
      </c>
      <c r="H49" s="69">
        <v>30.060484210155124</v>
      </c>
      <c r="I49" s="69">
        <v>3.5772901514988731</v>
      </c>
      <c r="J49" s="69">
        <v>2.1539016938644129</v>
      </c>
      <c r="K49" s="69">
        <v>7.1874982991682144</v>
      </c>
      <c r="L49" s="69">
        <v>7.4716114817168888</v>
      </c>
      <c r="M49" s="69">
        <v>3.4723901147220033</v>
      </c>
      <c r="N49" s="69">
        <v>6.1672204998179438</v>
      </c>
      <c r="O49" s="69">
        <v>8.5113307473733961</v>
      </c>
      <c r="P49" s="69">
        <v>3.4209020065185376</v>
      </c>
      <c r="Q49" s="209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5" customFormat="1" ht="18.75" customHeight="1" x14ac:dyDescent="0.2">
      <c r="A50" s="167">
        <v>42979</v>
      </c>
      <c r="B50" s="69">
        <v>7.4458780903484412</v>
      </c>
      <c r="C50" s="69">
        <v>3.0431677740291412</v>
      </c>
      <c r="D50" s="69">
        <v>3.5898126864508373</v>
      </c>
      <c r="E50" s="69">
        <v>3.6514035911955656</v>
      </c>
      <c r="F50" s="69">
        <v>2.1893252360949917</v>
      </c>
      <c r="G50" s="69">
        <v>5.8166403857565685</v>
      </c>
      <c r="H50" s="69">
        <v>30.189637349116051</v>
      </c>
      <c r="I50" s="69">
        <v>4.0093758936427291</v>
      </c>
      <c r="J50" s="69">
        <v>2.6736884937063752</v>
      </c>
      <c r="K50" s="69">
        <v>8.3107013525543714</v>
      </c>
      <c r="L50" s="69">
        <v>7.7996863050771239</v>
      </c>
      <c r="M50" s="69">
        <v>4.0778400596675271</v>
      </c>
      <c r="N50" s="69">
        <v>5.9852341800351505</v>
      </c>
      <c r="O50" s="69">
        <v>7.9619598762723376</v>
      </c>
      <c r="P50" s="69">
        <v>3.2556487260528009</v>
      </c>
      <c r="Q50" s="209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5" customFormat="1" ht="18.75" customHeight="1" x14ac:dyDescent="0.2">
      <c r="A51" s="168">
        <v>43070</v>
      </c>
      <c r="B51" s="69">
        <v>7.1963508502484883</v>
      </c>
      <c r="C51" s="69">
        <v>2.6124236700254282</v>
      </c>
      <c r="D51" s="69">
        <v>3.8756349071616252</v>
      </c>
      <c r="E51" s="69">
        <v>2.3073254453862608</v>
      </c>
      <c r="F51" s="69">
        <v>2.8929417555920285</v>
      </c>
      <c r="G51" s="69">
        <v>6.1077981585386301</v>
      </c>
      <c r="H51" s="69">
        <v>30.902083389351279</v>
      </c>
      <c r="I51" s="69">
        <v>4.0872357247860203</v>
      </c>
      <c r="J51" s="69">
        <v>2.1786054734204146</v>
      </c>
      <c r="K51" s="69">
        <v>6.8480034231185565</v>
      </c>
      <c r="L51" s="69">
        <v>8.9743602061512124</v>
      </c>
      <c r="M51" s="69">
        <v>4.2483474369709162</v>
      </c>
      <c r="N51" s="69">
        <v>6.1594305580701958</v>
      </c>
      <c r="O51" s="69">
        <v>8.5867235860054762</v>
      </c>
      <c r="P51" s="69">
        <v>3.0227354151734818</v>
      </c>
      <c r="Q51" s="209">
        <v>100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5" customFormat="1" ht="18.75" customHeight="1" x14ac:dyDescent="0.2">
      <c r="A52" s="167">
        <v>43160</v>
      </c>
      <c r="B52" s="69">
        <v>7.6020580123702137</v>
      </c>
      <c r="C52" s="69">
        <v>1.9089322787753313</v>
      </c>
      <c r="D52" s="69">
        <v>3.7209068772554046</v>
      </c>
      <c r="E52" s="69">
        <v>2.2602544064279186</v>
      </c>
      <c r="F52" s="69">
        <v>2.8283558858738451</v>
      </c>
      <c r="G52" s="69">
        <v>5.8864260668351251</v>
      </c>
      <c r="H52" s="69">
        <v>33.36145176104737</v>
      </c>
      <c r="I52" s="69">
        <v>3.1782745637782379</v>
      </c>
      <c r="J52" s="69">
        <v>1.5308751694993561</v>
      </c>
      <c r="K52" s="69">
        <v>6.2306304151169405</v>
      </c>
      <c r="L52" s="69">
        <v>9.100150249601505</v>
      </c>
      <c r="M52" s="69">
        <v>4.8807549431471484</v>
      </c>
      <c r="N52" s="69">
        <v>6.1028124406529578</v>
      </c>
      <c r="O52" s="69">
        <v>8.2595515926970062</v>
      </c>
      <c r="P52" s="69">
        <v>3.1485653369216351</v>
      </c>
      <c r="Q52" s="209">
        <v>100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68">
        <v>43252</v>
      </c>
      <c r="B53" s="69">
        <v>6.517629498070785</v>
      </c>
      <c r="C53" s="69">
        <v>2.8543496593930859</v>
      </c>
      <c r="D53" s="69">
        <v>3.2832975939611337</v>
      </c>
      <c r="E53" s="69">
        <v>2.4340415889608047</v>
      </c>
      <c r="F53" s="69">
        <v>2.6613132623936164</v>
      </c>
      <c r="G53" s="69">
        <v>6.9539629987294074</v>
      </c>
      <c r="H53" s="69">
        <v>31.431678949392506</v>
      </c>
      <c r="I53" s="69">
        <v>3.7791124890486936</v>
      </c>
      <c r="J53" s="69">
        <v>2.0036301977162689</v>
      </c>
      <c r="K53" s="69">
        <v>6.6173892791504221</v>
      </c>
      <c r="L53" s="69">
        <v>8.8187738966348306</v>
      </c>
      <c r="M53" s="69">
        <v>4.3262379932110786</v>
      </c>
      <c r="N53" s="69">
        <v>6.2957048028287321</v>
      </c>
      <c r="O53" s="69">
        <v>8.454378853013802</v>
      </c>
      <c r="P53" s="69">
        <v>3.5684989374948213</v>
      </c>
      <c r="Q53" s="209">
        <v>100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x14ac:dyDescent="0.2">
      <c r="A54" s="167">
        <v>43344</v>
      </c>
      <c r="B54" s="69">
        <v>6.9723873407829542</v>
      </c>
      <c r="C54" s="69">
        <v>2.0673523530949844</v>
      </c>
      <c r="D54" s="69">
        <v>3.5859226988058461</v>
      </c>
      <c r="E54" s="69">
        <v>2.1680058947980827</v>
      </c>
      <c r="F54" s="69">
        <v>2.5356854613278341</v>
      </c>
      <c r="G54" s="69">
        <v>5.3302172101800744</v>
      </c>
      <c r="H54" s="69">
        <v>34.114236166604755</v>
      </c>
      <c r="I54" s="69">
        <v>3.5509657616374941</v>
      </c>
      <c r="J54" s="69">
        <v>2.4622296622542317</v>
      </c>
      <c r="K54" s="69">
        <v>8.0455078591037026</v>
      </c>
      <c r="L54" s="69">
        <v>8.7815406624264458</v>
      </c>
      <c r="M54" s="69">
        <v>3.3592384480564337</v>
      </c>
      <c r="N54" s="69">
        <v>5.9446477044657016</v>
      </c>
      <c r="O54" s="69">
        <v>8.1941517920546261</v>
      </c>
      <c r="P54" s="69">
        <v>2.8879109844068394</v>
      </c>
      <c r="Q54" s="209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s="8" customFormat="1" ht="18.75" customHeight="1" x14ac:dyDescent="0.2">
      <c r="A55" s="168">
        <v>43435</v>
      </c>
      <c r="B55" s="69">
        <v>7.7578023539924725</v>
      </c>
      <c r="C55" s="69">
        <v>2.0617515718283497</v>
      </c>
      <c r="D55" s="69">
        <v>3.6205443378063009</v>
      </c>
      <c r="E55" s="69">
        <v>1.7949572338643869</v>
      </c>
      <c r="F55" s="69">
        <v>2.7397927775914619</v>
      </c>
      <c r="G55" s="69">
        <v>6.7107808411032694</v>
      </c>
      <c r="H55" s="69">
        <v>32.564519885700236</v>
      </c>
      <c r="I55" s="69">
        <v>4.0673133808653876</v>
      </c>
      <c r="J55" s="69">
        <v>2.3680244083751463</v>
      </c>
      <c r="K55" s="69">
        <v>7.4661607201855977</v>
      </c>
      <c r="L55" s="69">
        <v>8.8219459486292191</v>
      </c>
      <c r="M55" s="69">
        <v>3.9188043932218828</v>
      </c>
      <c r="N55" s="69">
        <v>5.8344370754328274</v>
      </c>
      <c r="O55" s="69">
        <v>8.0794122629058229</v>
      </c>
      <c r="P55" s="69">
        <v>2.1937528084976465</v>
      </c>
      <c r="Q55" s="209">
        <v>100</v>
      </c>
      <c r="R55" s="9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</row>
    <row r="56" spans="1:35" s="8" customFormat="1" ht="18.75" customHeight="1" x14ac:dyDescent="0.2">
      <c r="A56" s="168">
        <v>43525</v>
      </c>
      <c r="B56" s="69">
        <v>8.3151139133211061</v>
      </c>
      <c r="C56" s="69">
        <v>2.0116721614971507</v>
      </c>
      <c r="D56" s="69">
        <v>4.3510424051315804</v>
      </c>
      <c r="E56" s="69">
        <v>2.4435915086375362</v>
      </c>
      <c r="F56" s="69">
        <v>2.9005228695684053</v>
      </c>
      <c r="G56" s="69">
        <v>7.2267117657721158</v>
      </c>
      <c r="H56" s="69">
        <v>32.569834507777138</v>
      </c>
      <c r="I56" s="69">
        <v>3.7284236973527212</v>
      </c>
      <c r="J56" s="69">
        <v>2.0938075718983926</v>
      </c>
      <c r="K56" s="69">
        <v>5.1030006680159721</v>
      </c>
      <c r="L56" s="69">
        <v>9.0607984664226553</v>
      </c>
      <c r="M56" s="69">
        <v>3.2866970672720335</v>
      </c>
      <c r="N56" s="69">
        <v>5.9744127985149502</v>
      </c>
      <c r="O56" s="69">
        <v>8.2574171383928388</v>
      </c>
      <c r="P56" s="69">
        <v>2.6769534604254215</v>
      </c>
      <c r="Q56" s="209">
        <v>100</v>
      </c>
      <c r="R56" s="9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</row>
    <row r="57" spans="1:35" s="8" customFormat="1" ht="18.75" customHeight="1" thickBot="1" x14ac:dyDescent="0.25">
      <c r="A57" s="169">
        <v>43635</v>
      </c>
      <c r="B57" s="69">
        <v>7.5721587174349096</v>
      </c>
      <c r="C57" s="69">
        <v>2.122795618846602</v>
      </c>
      <c r="D57" s="69">
        <v>3.5513920939159949</v>
      </c>
      <c r="E57" s="69">
        <v>2.5336510478498346</v>
      </c>
      <c r="F57" s="69">
        <v>2.9672844181415701</v>
      </c>
      <c r="G57" s="69">
        <v>7.1864126493482621</v>
      </c>
      <c r="H57" s="69">
        <v>33.44617132548013</v>
      </c>
      <c r="I57" s="69">
        <v>3.5729440317194774</v>
      </c>
      <c r="J57" s="69">
        <v>2.4741976688048419</v>
      </c>
      <c r="K57" s="69">
        <v>6.4353296551154768</v>
      </c>
      <c r="L57" s="69">
        <v>8.4178534527764803</v>
      </c>
      <c r="M57" s="69">
        <v>2.5073802072191311</v>
      </c>
      <c r="N57" s="69">
        <v>5.9301359221037062</v>
      </c>
      <c r="O57" s="69">
        <v>8.4006171788680515</v>
      </c>
      <c r="P57" s="69">
        <v>2.8816760123755403</v>
      </c>
      <c r="Q57" s="210">
        <v>100</v>
      </c>
      <c r="R57" s="9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</row>
    <row r="58" spans="1:35" ht="18.75" customHeight="1" x14ac:dyDescent="0.25">
      <c r="A58" s="334"/>
      <c r="B58" s="335"/>
      <c r="C58" s="335"/>
      <c r="D58" s="335"/>
      <c r="E58" s="335"/>
      <c r="F58" s="335"/>
      <c r="G58" s="335"/>
      <c r="H58" s="335"/>
      <c r="I58" s="335"/>
      <c r="J58" s="335"/>
      <c r="K58" s="335"/>
      <c r="L58" s="335"/>
      <c r="M58" s="335"/>
      <c r="N58" s="335"/>
      <c r="O58" s="335"/>
      <c r="P58" s="335"/>
      <c r="Q58" s="336"/>
      <c r="R58" s="95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ht="18.75" customHeight="1" thickBot="1" x14ac:dyDescent="0.3">
      <c r="A59" s="323" t="s">
        <v>61</v>
      </c>
      <c r="B59" s="324"/>
      <c r="C59" s="324"/>
      <c r="D59" s="324"/>
      <c r="E59" s="324"/>
      <c r="F59" s="324"/>
      <c r="G59" s="324"/>
      <c r="H59" s="324"/>
      <c r="I59" s="324"/>
      <c r="J59" s="324"/>
      <c r="K59" s="324"/>
      <c r="L59" s="324"/>
      <c r="M59" s="324"/>
      <c r="N59" s="324"/>
      <c r="O59" s="324"/>
      <c r="P59" s="324"/>
      <c r="Q59" s="325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1"/>
    </row>
    <row r="61" spans="1:35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1"/>
    </row>
    <row r="62" spans="1:35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8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82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84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83"/>
    </row>
    <row r="64" spans="1:35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84"/>
      <c r="S64" s="49"/>
      <c r="T64" s="49"/>
      <c r="U64" s="49"/>
      <c r="V64" s="49"/>
      <c r="W64" s="49"/>
      <c r="X64" s="6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55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  <c r="R82" s="11"/>
    </row>
    <row r="83" spans="1:18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  <c r="R84" s="11"/>
    </row>
    <row r="85" spans="1:18" x14ac:dyDescent="0.25">
      <c r="Q85" s="55"/>
      <c r="R85" s="11"/>
    </row>
    <row r="86" spans="1:18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  <c r="R86" s="11"/>
    </row>
    <row r="87" spans="1:18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8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3"/>
  <sheetViews>
    <sheetView view="pageBreakPreview" zoomScale="101" zoomScaleSheetLayoutView="101" workbookViewId="0">
      <selection activeCell="T37" sqref="T37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54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341" t="s">
        <v>51</v>
      </c>
      <c r="C2" s="341"/>
      <c r="D2" s="341"/>
      <c r="E2" s="342"/>
      <c r="F2" s="343" t="s">
        <v>59</v>
      </c>
      <c r="G2" s="343"/>
      <c r="H2" s="343"/>
      <c r="I2" s="343"/>
      <c r="J2" s="337" t="s">
        <v>58</v>
      </c>
      <c r="K2" s="338"/>
      <c r="L2" s="338"/>
      <c r="M2" s="337" t="s">
        <v>59</v>
      </c>
      <c r="N2" s="338"/>
      <c r="O2" s="339"/>
      <c r="P2" s="337" t="s">
        <v>51</v>
      </c>
      <c r="Q2" s="338"/>
      <c r="R2" s="339"/>
      <c r="S2" s="338" t="s">
        <v>60</v>
      </c>
      <c r="T2" s="338"/>
      <c r="U2" s="339"/>
    </row>
    <row r="3" spans="1:16384" s="11" customFormat="1" ht="64.5" customHeight="1" thickBot="1" x14ac:dyDescent="0.3">
      <c r="A3" s="118"/>
      <c r="B3" s="300" t="s">
        <v>46</v>
      </c>
      <c r="C3" s="301" t="s">
        <v>47</v>
      </c>
      <c r="D3" s="302" t="s">
        <v>48</v>
      </c>
      <c r="E3" s="303" t="s">
        <v>49</v>
      </c>
      <c r="F3" s="1" t="s">
        <v>46</v>
      </c>
      <c r="G3" s="1" t="s">
        <v>47</v>
      </c>
      <c r="H3" s="1" t="s">
        <v>48</v>
      </c>
      <c r="I3" s="119" t="s">
        <v>49</v>
      </c>
      <c r="J3" s="182" t="s">
        <v>46</v>
      </c>
      <c r="K3" s="28" t="s">
        <v>47</v>
      </c>
      <c r="L3" s="119" t="s">
        <v>48</v>
      </c>
      <c r="M3" s="182" t="s">
        <v>46</v>
      </c>
      <c r="N3" s="28" t="s">
        <v>47</v>
      </c>
      <c r="O3" s="119" t="s">
        <v>48</v>
      </c>
      <c r="P3" s="1" t="s">
        <v>46</v>
      </c>
      <c r="Q3" s="26" t="s">
        <v>47</v>
      </c>
      <c r="R3" s="119" t="s">
        <v>48</v>
      </c>
      <c r="S3" s="1" t="s">
        <v>46</v>
      </c>
      <c r="T3" s="28" t="s">
        <v>47</v>
      </c>
      <c r="U3" s="119" t="s">
        <v>48</v>
      </c>
    </row>
    <row r="4" spans="1:16384" s="11" customFormat="1" ht="15" customHeight="1" x14ac:dyDescent="0.25">
      <c r="A4" s="120"/>
      <c r="B4" s="344" t="s">
        <v>86</v>
      </c>
      <c r="C4" s="345"/>
      <c r="D4" s="346"/>
      <c r="E4" s="304" t="s">
        <v>112</v>
      </c>
      <c r="F4" s="142"/>
      <c r="G4" s="142"/>
      <c r="H4" s="142"/>
      <c r="I4" s="288"/>
      <c r="J4" s="318" t="s">
        <v>52</v>
      </c>
      <c r="K4" s="319"/>
      <c r="L4" s="319"/>
      <c r="M4" s="319"/>
      <c r="N4" s="319"/>
      <c r="O4" s="321"/>
      <c r="P4" s="319"/>
      <c r="Q4" s="319"/>
      <c r="R4" s="319"/>
      <c r="S4" s="319"/>
      <c r="T4" s="319"/>
      <c r="U4" s="321"/>
    </row>
    <row r="5" spans="1:16384" s="19" customFormat="1" ht="18.75" hidden="1" customHeight="1" x14ac:dyDescent="0.2">
      <c r="A5" s="139">
        <v>2009</v>
      </c>
      <c r="B5" s="291">
        <v>1410503.7054141581</v>
      </c>
      <c r="C5" s="166">
        <v>268977.23543807847</v>
      </c>
      <c r="D5" s="292">
        <v>1679480.9408522365</v>
      </c>
      <c r="E5" s="296">
        <v>16.015497937213183</v>
      </c>
      <c r="F5" s="166">
        <v>1479157.5068757623</v>
      </c>
      <c r="G5" s="166">
        <v>298858.22498272487</v>
      </c>
      <c r="H5" s="166">
        <v>1778015.7318584875</v>
      </c>
      <c r="I5" s="180">
        <v>16.808525348104798</v>
      </c>
      <c r="J5" s="183">
        <v>-0.8926803771110059</v>
      </c>
      <c r="K5" s="47">
        <v>-4.838304451776537</v>
      </c>
      <c r="L5" s="184">
        <v>-1.5464509303491667</v>
      </c>
      <c r="M5" s="47">
        <v>-3.1972625253701494</v>
      </c>
      <c r="N5" s="47">
        <v>-6.3996271929443509</v>
      </c>
      <c r="O5" s="184">
        <v>-3.7507656840838024</v>
      </c>
      <c r="P5" s="211"/>
      <c r="Q5" s="211"/>
      <c r="R5" s="212"/>
      <c r="S5" s="211"/>
      <c r="T5" s="211"/>
      <c r="U5" s="213"/>
    </row>
    <row r="6" spans="1:16384" s="19" customFormat="1" ht="18.75" hidden="1" customHeight="1" x14ac:dyDescent="0.2">
      <c r="A6" s="139">
        <v>2010</v>
      </c>
      <c r="B6" s="291">
        <v>1457790.2845062511</v>
      </c>
      <c r="C6" s="166">
        <v>261911.54137593444</v>
      </c>
      <c r="D6" s="292">
        <v>1719701.8258821853</v>
      </c>
      <c r="E6" s="296">
        <v>15.2300554336841</v>
      </c>
      <c r="F6" s="166">
        <v>1521345.0871055536</v>
      </c>
      <c r="G6" s="166">
        <v>299528.33120671724</v>
      </c>
      <c r="H6" s="166">
        <v>1820873.4183122707</v>
      </c>
      <c r="I6" s="180">
        <v>16.4497063988305</v>
      </c>
      <c r="J6" s="183">
        <v>3.3524604657602595</v>
      </c>
      <c r="K6" s="47">
        <v>-2.6268743712218878</v>
      </c>
      <c r="L6" s="184">
        <v>2.3948402182842869</v>
      </c>
      <c r="M6" s="47">
        <v>2.852135761991903</v>
      </c>
      <c r="N6" s="47">
        <v>0.22422211201686082</v>
      </c>
      <c r="O6" s="184">
        <v>2.4104222300095017</v>
      </c>
      <c r="P6" s="211"/>
      <c r="Q6" s="211"/>
      <c r="R6" s="212"/>
      <c r="S6" s="211"/>
      <c r="T6" s="211"/>
      <c r="U6" s="213"/>
    </row>
    <row r="7" spans="1:16384" s="19" customFormat="1" ht="18.75" hidden="1" customHeight="1" x14ac:dyDescent="0.2">
      <c r="A7" s="139">
        <v>2011</v>
      </c>
      <c r="B7" s="291">
        <v>1493786.7434980695</v>
      </c>
      <c r="C7" s="166">
        <v>269980.38096437749</v>
      </c>
      <c r="D7" s="292">
        <v>1763767.1244624469</v>
      </c>
      <c r="E7" s="296">
        <v>15.307031025802848</v>
      </c>
      <c r="F7" s="166">
        <v>1529917.8937602751</v>
      </c>
      <c r="G7" s="166">
        <v>296443.74098555523</v>
      </c>
      <c r="H7" s="166">
        <v>1826361.6347458304</v>
      </c>
      <c r="I7" s="180">
        <v>16.231382402358143</v>
      </c>
      <c r="J7" s="183">
        <v>2.4692481061506157</v>
      </c>
      <c r="K7" s="47">
        <v>3.0807499150491537</v>
      </c>
      <c r="L7" s="184">
        <v>2.562380170623868</v>
      </c>
      <c r="M7" s="47">
        <v>0.56350178058758615</v>
      </c>
      <c r="N7" s="47">
        <v>-1.0298158470469332</v>
      </c>
      <c r="O7" s="184">
        <v>0.30140570884090323</v>
      </c>
      <c r="P7" s="211"/>
      <c r="Q7" s="211"/>
      <c r="R7" s="212"/>
      <c r="S7" s="211"/>
      <c r="T7" s="211"/>
      <c r="U7" s="213"/>
    </row>
    <row r="8" spans="1:16384" s="19" customFormat="1" ht="18.75" hidden="1" customHeight="1" x14ac:dyDescent="0.2">
      <c r="A8" s="139">
        <v>2012</v>
      </c>
      <c r="B8" s="291">
        <v>1452881.7843399425</v>
      </c>
      <c r="C8" s="166">
        <v>278755.51407821162</v>
      </c>
      <c r="D8" s="292">
        <v>1731637.298418154</v>
      </c>
      <c r="E8" s="296">
        <v>16.097800291830978</v>
      </c>
      <c r="F8" s="166">
        <v>1455422.1665487494</v>
      </c>
      <c r="G8" s="166">
        <v>296697.42877084389</v>
      </c>
      <c r="H8" s="166">
        <v>1752119.5953195936</v>
      </c>
      <c r="I8" s="180">
        <v>16.933628820966707</v>
      </c>
      <c r="J8" s="183">
        <v>-2.7383399495390961</v>
      </c>
      <c r="K8" s="47">
        <v>3.2502854772221355</v>
      </c>
      <c r="L8" s="184">
        <v>-1.8216591974456406</v>
      </c>
      <c r="M8" s="47">
        <v>-4.8692630836827391</v>
      </c>
      <c r="N8" s="47">
        <v>8.5577042188603514E-2</v>
      </c>
      <c r="O8" s="184">
        <v>-4.0650240354270721</v>
      </c>
      <c r="P8" s="211"/>
      <c r="Q8" s="211"/>
      <c r="R8" s="212"/>
      <c r="S8" s="211"/>
      <c r="T8" s="211"/>
      <c r="U8" s="213"/>
    </row>
    <row r="9" spans="1:16384" s="19" customFormat="1" ht="18.75" hidden="1" customHeight="1" x14ac:dyDescent="0.2">
      <c r="A9" s="139">
        <v>2013</v>
      </c>
      <c r="B9" s="291">
        <v>1460805.9732547167</v>
      </c>
      <c r="C9" s="166">
        <v>304643.12605945667</v>
      </c>
      <c r="D9" s="292">
        <v>1765449.0993141732</v>
      </c>
      <c r="E9" s="296">
        <v>17.255843070060862</v>
      </c>
      <c r="F9" s="166">
        <v>1460881.7992582144</v>
      </c>
      <c r="G9" s="166">
        <v>304645.5931040236</v>
      </c>
      <c r="H9" s="166">
        <v>1765527.3923622379</v>
      </c>
      <c r="I9" s="180">
        <v>17.255217586650655</v>
      </c>
      <c r="J9" s="183">
        <v>0.54541181534423799</v>
      </c>
      <c r="K9" s="47">
        <v>9.2868519809734238</v>
      </c>
      <c r="L9" s="184">
        <v>1.9525913958371177</v>
      </c>
      <c r="M9" s="47">
        <v>0.37512364693547795</v>
      </c>
      <c r="N9" s="47">
        <v>2.6788787372062188</v>
      </c>
      <c r="O9" s="184">
        <v>0.76523298286602426</v>
      </c>
      <c r="P9" s="211"/>
      <c r="Q9" s="211"/>
      <c r="R9" s="212"/>
      <c r="S9" s="211"/>
      <c r="T9" s="211"/>
      <c r="U9" s="213"/>
    </row>
    <row r="10" spans="1:16384" s="19" customFormat="1" ht="18.75" customHeight="1" x14ac:dyDescent="0.2">
      <c r="A10" s="139">
        <v>2014</v>
      </c>
      <c r="B10" s="291">
        <v>1531146.6136977421</v>
      </c>
      <c r="C10" s="166">
        <v>289420.86705001682</v>
      </c>
      <c r="D10" s="292">
        <v>1820567.4807477589</v>
      </c>
      <c r="E10" s="296">
        <v>15.897288626244352</v>
      </c>
      <c r="F10" s="166">
        <v>1502640.853623797</v>
      </c>
      <c r="G10" s="166">
        <v>309285.583506978</v>
      </c>
      <c r="H10" s="166">
        <v>1811926.4371307751</v>
      </c>
      <c r="I10" s="180">
        <v>17.069433789858405</v>
      </c>
      <c r="J10" s="183">
        <v>4.8151939224553217</v>
      </c>
      <c r="K10" s="47">
        <v>-4.9967511843575778</v>
      </c>
      <c r="L10" s="184">
        <v>3.1220600727031638</v>
      </c>
      <c r="M10" s="47">
        <v>2.8584827593023903</v>
      </c>
      <c r="N10" s="47">
        <v>1.5230781301241478</v>
      </c>
      <c r="O10" s="184">
        <v>2.6280557848754995</v>
      </c>
      <c r="P10" s="211"/>
      <c r="Q10" s="211"/>
      <c r="R10" s="212"/>
      <c r="S10" s="211"/>
      <c r="T10" s="211"/>
      <c r="U10" s="213"/>
    </row>
    <row r="11" spans="1:16384" s="19" customFormat="1" ht="18.75" customHeight="1" x14ac:dyDescent="0.2">
      <c r="A11" s="139">
        <v>2015</v>
      </c>
      <c r="B11" s="291">
        <v>1709759.9920841083</v>
      </c>
      <c r="C11" s="166">
        <v>305354.23903728777</v>
      </c>
      <c r="D11" s="292">
        <v>2015114.2311213962</v>
      </c>
      <c r="E11" s="296">
        <v>15.15319748733849</v>
      </c>
      <c r="F11" s="166">
        <v>1623335.9881942882</v>
      </c>
      <c r="G11" s="166">
        <v>310618.83937829896</v>
      </c>
      <c r="H11" s="166">
        <v>1933954.8275725872</v>
      </c>
      <c r="I11" s="180">
        <v>16.061328576540422</v>
      </c>
      <c r="J11" s="183">
        <v>11.66533477515992</v>
      </c>
      <c r="K11" s="47">
        <v>5.5052602632543994</v>
      </c>
      <c r="L11" s="184">
        <v>10.686049950410592</v>
      </c>
      <c r="M11" s="47">
        <v>8.0322010598487736</v>
      </c>
      <c r="N11" s="47">
        <v>0.43107598362756505</v>
      </c>
      <c r="O11" s="184">
        <v>6.734732047678861</v>
      </c>
      <c r="P11" s="211"/>
      <c r="Q11" s="211"/>
      <c r="R11" s="212"/>
      <c r="S11" s="211"/>
      <c r="T11" s="211"/>
      <c r="U11" s="213"/>
    </row>
    <row r="12" spans="1:16384" s="19" customFormat="1" ht="18.75" customHeight="1" x14ac:dyDescent="0.2">
      <c r="A12" s="139">
        <v>2016</v>
      </c>
      <c r="B12" s="291">
        <v>1790415.6173645249</v>
      </c>
      <c r="C12" s="166">
        <v>317041.8257792248</v>
      </c>
      <c r="D12" s="292">
        <v>2107457.4431437496</v>
      </c>
      <c r="E12" s="296">
        <v>15.043806782939598</v>
      </c>
      <c r="F12" s="166">
        <v>1693620.6447972823</v>
      </c>
      <c r="G12" s="166">
        <v>311614.34221521462</v>
      </c>
      <c r="H12" s="166">
        <v>2005234.9870124971</v>
      </c>
      <c r="I12" s="180">
        <v>15.540041153953421</v>
      </c>
      <c r="J12" s="183">
        <v>4.7173653409740695</v>
      </c>
      <c r="K12" s="47">
        <v>3.8275501852488958</v>
      </c>
      <c r="L12" s="184">
        <v>4.5825298931547422</v>
      </c>
      <c r="M12" s="47">
        <v>4.3296432232229876</v>
      </c>
      <c r="N12" s="47">
        <v>0.32049016695451371</v>
      </c>
      <c r="O12" s="184">
        <v>3.6857199777193159</v>
      </c>
      <c r="P12" s="211"/>
      <c r="Q12" s="211"/>
      <c r="R12" s="212"/>
      <c r="S12" s="211"/>
      <c r="T12" s="211"/>
      <c r="U12" s="213"/>
    </row>
    <row r="13" spans="1:16384" s="19" customFormat="1" ht="18.75" customHeight="1" x14ac:dyDescent="0.2">
      <c r="A13" s="139">
        <v>2017</v>
      </c>
      <c r="B13" s="291">
        <v>1792445.6469818968</v>
      </c>
      <c r="C13" s="166">
        <v>313721.59413628804</v>
      </c>
      <c r="D13" s="292">
        <v>2106167.2411181848</v>
      </c>
      <c r="E13" s="296">
        <v>14.895379056875377</v>
      </c>
      <c r="F13" s="166">
        <v>1678190.3651532838</v>
      </c>
      <c r="G13" s="166">
        <v>314149.17565544695</v>
      </c>
      <c r="H13" s="166">
        <v>1992339.5408087308</v>
      </c>
      <c r="I13" s="180">
        <v>15.767853281069122</v>
      </c>
      <c r="J13" s="183">
        <v>0.11338314957060902</v>
      </c>
      <c r="K13" s="47">
        <v>-1.0472535082007823</v>
      </c>
      <c r="L13" s="184">
        <v>-6.1220786676500438E-2</v>
      </c>
      <c r="M13" s="47">
        <v>-0.9110824015637462</v>
      </c>
      <c r="N13" s="47">
        <v>0.81345210949297098</v>
      </c>
      <c r="O13" s="184">
        <v>-0.64308902883141172</v>
      </c>
      <c r="P13" s="211"/>
      <c r="Q13" s="211"/>
      <c r="R13" s="212"/>
      <c r="S13" s="211"/>
      <c r="T13" s="211"/>
      <c r="U13" s="213"/>
    </row>
    <row r="14" spans="1:16384" s="62" customFormat="1" ht="18.75" customHeight="1" x14ac:dyDescent="0.2">
      <c r="A14" s="139">
        <v>2018</v>
      </c>
      <c r="B14" s="291">
        <v>1843826.336906191</v>
      </c>
      <c r="C14" s="166">
        <v>312580.18727026862</v>
      </c>
      <c r="D14" s="292">
        <v>2156406.5241764598</v>
      </c>
      <c r="E14" s="296">
        <v>14.495420217189531</v>
      </c>
      <c r="F14" s="166">
        <v>1700408.9224095005</v>
      </c>
      <c r="G14" s="166">
        <v>305075.81541456096</v>
      </c>
      <c r="H14" s="166">
        <v>2005484.7378240617</v>
      </c>
      <c r="I14" s="180">
        <v>15.212073652854935</v>
      </c>
      <c r="J14" s="183">
        <v>2.8665131358827267</v>
      </c>
      <c r="K14" s="47">
        <v>-0.3638279568105105</v>
      </c>
      <c r="L14" s="184">
        <v>2.3853415852960751</v>
      </c>
      <c r="M14" s="47">
        <v>1.3239592907677888</v>
      </c>
      <c r="N14" s="47">
        <v>-2.8882330255857482</v>
      </c>
      <c r="O14" s="184">
        <v>0.65978698640869027</v>
      </c>
      <c r="P14" s="211"/>
      <c r="Q14" s="211"/>
      <c r="R14" s="212"/>
      <c r="S14" s="211"/>
      <c r="T14" s="211"/>
      <c r="U14" s="213"/>
    </row>
    <row r="15" spans="1:16384" ht="15" customHeight="1" x14ac:dyDescent="0.25">
      <c r="A15" s="121"/>
      <c r="B15" s="344" t="s">
        <v>86</v>
      </c>
      <c r="C15" s="345"/>
      <c r="D15" s="346"/>
      <c r="E15" s="304" t="s">
        <v>112</v>
      </c>
      <c r="F15" s="289"/>
      <c r="G15" s="289"/>
      <c r="H15" s="289"/>
      <c r="I15" s="290"/>
      <c r="J15" s="326" t="s">
        <v>52</v>
      </c>
      <c r="K15" s="327"/>
      <c r="L15" s="327"/>
      <c r="M15" s="327"/>
      <c r="N15" s="327"/>
      <c r="O15" s="340"/>
      <c r="P15" s="327" t="s">
        <v>53</v>
      </c>
      <c r="Q15" s="327"/>
      <c r="R15" s="327"/>
      <c r="S15" s="327"/>
      <c r="T15" s="327"/>
      <c r="U15" s="340"/>
    </row>
    <row r="16" spans="1:16384" s="5" customFormat="1" ht="18.75" hidden="1" customHeight="1" x14ac:dyDescent="0.2">
      <c r="A16" s="106">
        <v>39873</v>
      </c>
      <c r="B16" s="291">
        <v>352772.64526650182</v>
      </c>
      <c r="C16" s="166">
        <v>69869.127051373129</v>
      </c>
      <c r="D16" s="292">
        <v>422641.77231787494</v>
      </c>
      <c r="E16" s="297">
        <v>16.531524242905064</v>
      </c>
      <c r="F16" s="166">
        <v>373834.25942474336</v>
      </c>
      <c r="G16" s="166">
        <v>78250.077719563065</v>
      </c>
      <c r="H16" s="166">
        <v>452084.3371443064</v>
      </c>
      <c r="I16" s="178">
        <v>17.308734519281842</v>
      </c>
      <c r="J16" s="185">
        <v>2.1976128037296263</v>
      </c>
      <c r="K16" s="43">
        <v>-3.8980158743238036</v>
      </c>
      <c r="L16" s="123">
        <v>1.1371153981947515</v>
      </c>
      <c r="M16" s="49">
        <v>3.9464491768632115</v>
      </c>
      <c r="N16" s="43">
        <v>-0.30441035445753073</v>
      </c>
      <c r="O16" s="123">
        <v>3.1849272950653784</v>
      </c>
      <c r="P16" s="49">
        <v>-1.997181939113716</v>
      </c>
      <c r="Q16" s="49">
        <v>0.89772202670995682</v>
      </c>
      <c r="R16" s="124">
        <v>-1.5301258038488754</v>
      </c>
      <c r="S16" s="50">
        <v>-5.7926958952974417</v>
      </c>
      <c r="T16" s="50">
        <v>-4.4473338730786054</v>
      </c>
      <c r="U16" s="122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91">
        <v>332301.06678510399</v>
      </c>
      <c r="C17" s="166">
        <v>69013.238203537941</v>
      </c>
      <c r="D17" s="292">
        <v>401314.30498864193</v>
      </c>
      <c r="E17" s="297">
        <v>17.196804934598873</v>
      </c>
      <c r="F17" s="166">
        <v>349527.90892241115</v>
      </c>
      <c r="G17" s="166">
        <v>73982.674723639182</v>
      </c>
      <c r="H17" s="166">
        <v>423510.58364605036</v>
      </c>
      <c r="I17" s="178">
        <v>17.468908117174781</v>
      </c>
      <c r="J17" s="185">
        <v>-5.803051556316845</v>
      </c>
      <c r="K17" s="43">
        <v>-1.2249886093551368</v>
      </c>
      <c r="L17" s="123">
        <v>-5.0462279703844075</v>
      </c>
      <c r="M17" s="49">
        <v>-6.5019055609656675</v>
      </c>
      <c r="N17" s="43">
        <v>-5.4535447379587794</v>
      </c>
      <c r="O17" s="123">
        <v>-6.3204475693072197</v>
      </c>
      <c r="P17" s="49">
        <v>-3.6545570526473199</v>
      </c>
      <c r="Q17" s="49">
        <v>-0.75501579539663055</v>
      </c>
      <c r="R17" s="124">
        <v>-3.1680522201160386</v>
      </c>
      <c r="S17" s="50">
        <v>-7.1707127044917627</v>
      </c>
      <c r="T17" s="50">
        <v>-8.0353548157144274</v>
      </c>
      <c r="U17" s="122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91">
        <v>350835.97950528591</v>
      </c>
      <c r="C18" s="166">
        <v>66937.21831588076</v>
      </c>
      <c r="D18" s="292">
        <v>417773.19782116666</v>
      </c>
      <c r="E18" s="297">
        <v>16.022382159741642</v>
      </c>
      <c r="F18" s="166">
        <v>364678.32030472055</v>
      </c>
      <c r="G18" s="166">
        <v>73080.745083492526</v>
      </c>
      <c r="H18" s="166">
        <v>437759.06538821309</v>
      </c>
      <c r="I18" s="178">
        <v>16.694284793093463</v>
      </c>
      <c r="J18" s="185">
        <v>5.5777469809232656</v>
      </c>
      <c r="K18" s="43">
        <v>-3.0081473376665144</v>
      </c>
      <c r="L18" s="123">
        <v>4.1012474830645687</v>
      </c>
      <c r="M18" s="49">
        <v>4.3345355250794881</v>
      </c>
      <c r="N18" s="43">
        <v>-1.2191092624263575</v>
      </c>
      <c r="O18" s="123">
        <v>3.3643744199958263</v>
      </c>
      <c r="P18" s="49">
        <v>-5.9809260983635255</v>
      </c>
      <c r="Q18" s="49">
        <v>-5.9394869459596578</v>
      </c>
      <c r="R18" s="124">
        <v>-5.9742890156085906</v>
      </c>
      <c r="S18" s="50">
        <v>-7.6815986965283543</v>
      </c>
      <c r="T18" s="50">
        <v>-6.8604860809421098</v>
      </c>
      <c r="U18" s="122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91">
        <v>374594.0138572664</v>
      </c>
      <c r="C19" s="166">
        <v>63157.651867286659</v>
      </c>
      <c r="D19" s="292">
        <v>437751.66572455305</v>
      </c>
      <c r="E19" s="297">
        <v>14.427735360583965</v>
      </c>
      <c r="F19" s="166">
        <v>391117.01822388743</v>
      </c>
      <c r="G19" s="166">
        <v>73544.727456030058</v>
      </c>
      <c r="H19" s="166">
        <v>464661.74567991751</v>
      </c>
      <c r="I19" s="178">
        <v>15.827583858536826</v>
      </c>
      <c r="J19" s="185">
        <v>6.7718351993092938</v>
      </c>
      <c r="K19" s="43">
        <v>-5.6464348888209059</v>
      </c>
      <c r="L19" s="123">
        <v>4.7821325081601884</v>
      </c>
      <c r="M19" s="49">
        <v>7.2498682940831429</v>
      </c>
      <c r="N19" s="43">
        <v>0.63489004115577075</v>
      </c>
      <c r="O19" s="123">
        <v>6.1455449855382369</v>
      </c>
      <c r="P19" s="49">
        <v>8.5192247767943172</v>
      </c>
      <c r="Q19" s="49">
        <v>-13.129361803788541</v>
      </c>
      <c r="R19" s="124">
        <v>4.7528749686336766</v>
      </c>
      <c r="S19" s="50">
        <v>8.7520050184162272</v>
      </c>
      <c r="T19" s="50">
        <v>-6.2993266878690832</v>
      </c>
      <c r="U19" s="122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91">
        <v>349474.94586660608</v>
      </c>
      <c r="C20" s="166">
        <v>64200.345188004052</v>
      </c>
      <c r="D20" s="292">
        <v>413675.2910546101</v>
      </c>
      <c r="E20" s="297">
        <v>15.519502028833731</v>
      </c>
      <c r="F20" s="166">
        <v>367669.27513005782</v>
      </c>
      <c r="G20" s="166">
        <v>72472.150258835507</v>
      </c>
      <c r="H20" s="166">
        <v>440141.42538889335</v>
      </c>
      <c r="I20" s="178">
        <v>16.465650829117411</v>
      </c>
      <c r="J20" s="185">
        <v>-6.7056778969862449</v>
      </c>
      <c r="K20" s="43">
        <v>1.6509374397078602</v>
      </c>
      <c r="L20" s="123">
        <v>-5.5000075511060516</v>
      </c>
      <c r="M20" s="49">
        <v>-5.9950710404545333</v>
      </c>
      <c r="N20" s="43">
        <v>-1.4584012128344739</v>
      </c>
      <c r="O20" s="123">
        <v>-5.277025819103045</v>
      </c>
      <c r="P20" s="49">
        <v>-0.93479453244015076</v>
      </c>
      <c r="Q20" s="49">
        <v>-8.1134287812139974</v>
      </c>
      <c r="R20" s="124">
        <v>-2.1215321935856934</v>
      </c>
      <c r="S20" s="50">
        <v>-1.6491223421235333</v>
      </c>
      <c r="T20" s="50">
        <v>-7.3839255232880561</v>
      </c>
      <c r="U20" s="122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91">
        <v>346518.69886699598</v>
      </c>
      <c r="C21" s="166">
        <v>67252.47331892018</v>
      </c>
      <c r="D21" s="292">
        <v>413771.17218591616</v>
      </c>
      <c r="E21" s="297">
        <v>16.25354249877568</v>
      </c>
      <c r="F21" s="166">
        <v>361954.29699826706</v>
      </c>
      <c r="G21" s="166">
        <v>75430.667004579067</v>
      </c>
      <c r="H21" s="166">
        <v>437384.96400284616</v>
      </c>
      <c r="I21" s="178">
        <v>17.245829923885594</v>
      </c>
      <c r="J21" s="185">
        <v>-0.84591099721879459</v>
      </c>
      <c r="K21" s="43">
        <v>4.7540681003790439</v>
      </c>
      <c r="L21" s="123">
        <v>2.317787244716385E-2</v>
      </c>
      <c r="M21" s="49">
        <v>-1.5543801232151395</v>
      </c>
      <c r="N21" s="43">
        <v>4.0822808971131224</v>
      </c>
      <c r="O21" s="123">
        <v>-0.62626720118690571</v>
      </c>
      <c r="P21" s="49">
        <v>4.2785394038733102</v>
      </c>
      <c r="Q21" s="49">
        <v>-2.5513436703619163</v>
      </c>
      <c r="R21" s="124">
        <v>3.1040177343358835</v>
      </c>
      <c r="S21" s="50">
        <v>3.5551919485245804</v>
      </c>
      <c r="T21" s="50">
        <v>1.9572045568085059</v>
      </c>
      <c r="U21" s="122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91">
        <v>380398.40635627415</v>
      </c>
      <c r="C22" s="166">
        <v>65272.278567227899</v>
      </c>
      <c r="D22" s="292">
        <v>445670.68492350203</v>
      </c>
      <c r="E22" s="297">
        <v>14.645854164366158</v>
      </c>
      <c r="F22" s="166">
        <v>395323.00773294992</v>
      </c>
      <c r="G22" s="166">
        <v>74861.256631753233</v>
      </c>
      <c r="H22" s="166">
        <v>470184.26436470315</v>
      </c>
      <c r="I22" s="178">
        <v>15.921684817101054</v>
      </c>
      <c r="J22" s="185">
        <v>9.7771657345054876</v>
      </c>
      <c r="K22" s="43">
        <v>-2.9444192220291114</v>
      </c>
      <c r="L22" s="123">
        <v>7.7094575170772828</v>
      </c>
      <c r="M22" s="49">
        <v>9.2190398101124487</v>
      </c>
      <c r="N22" s="43">
        <v>-0.75487914324192218</v>
      </c>
      <c r="O22" s="123">
        <v>7.4989547106707448</v>
      </c>
      <c r="P22" s="49">
        <v>8.4262813901454052</v>
      </c>
      <c r="Q22" s="49">
        <v>-2.4873154136700322</v>
      </c>
      <c r="R22" s="124">
        <v>6.6776632028647498</v>
      </c>
      <c r="S22" s="50">
        <v>8.4032106440062222</v>
      </c>
      <c r="T22" s="50">
        <v>2.4363620625741049</v>
      </c>
      <c r="U22" s="122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91">
        <v>381398.23341637477</v>
      </c>
      <c r="C23" s="166">
        <v>65186.444301782292</v>
      </c>
      <c r="D23" s="292">
        <v>446584.67771815707</v>
      </c>
      <c r="E23" s="297">
        <v>14.596659391642172</v>
      </c>
      <c r="F23" s="166">
        <v>396398.50724427862</v>
      </c>
      <c r="G23" s="166">
        <v>76764.257311549445</v>
      </c>
      <c r="H23" s="166">
        <v>473162.76455582806</v>
      </c>
      <c r="I23" s="178">
        <v>16.223647138339452</v>
      </c>
      <c r="J23" s="185">
        <v>0.26283681618902222</v>
      </c>
      <c r="K23" s="43">
        <v>-0.13150186776030637</v>
      </c>
      <c r="L23" s="123">
        <v>0.20508254762414424</v>
      </c>
      <c r="M23" s="49">
        <v>0.27205588601998443</v>
      </c>
      <c r="N23" s="43">
        <v>2.5420367830013646</v>
      </c>
      <c r="O23" s="123">
        <v>0.63347508984575995</v>
      </c>
      <c r="P23" s="49">
        <v>1.8164250648439406</v>
      </c>
      <c r="Q23" s="49">
        <v>3.2122670405143197</v>
      </c>
      <c r="R23" s="124">
        <v>2.0178134511456278</v>
      </c>
      <c r="S23" s="50">
        <v>1.3503603203908483</v>
      </c>
      <c r="T23" s="50">
        <v>4.3776487681516585</v>
      </c>
      <c r="U23" s="122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91">
        <v>369000.59720555542</v>
      </c>
      <c r="C24" s="166">
        <v>67800.189757591899</v>
      </c>
      <c r="D24" s="292">
        <v>436800.78696314729</v>
      </c>
      <c r="E24" s="297">
        <v>15.521993499364315</v>
      </c>
      <c r="F24" s="166">
        <v>384118.41300750751</v>
      </c>
      <c r="G24" s="166">
        <v>75851.591915100929</v>
      </c>
      <c r="H24" s="166">
        <v>459970.00492260844</v>
      </c>
      <c r="I24" s="178">
        <v>16.490551797581503</v>
      </c>
      <c r="J24" s="185">
        <v>-3.2505751533685725</v>
      </c>
      <c r="K24" s="43">
        <v>4.0096456921460515</v>
      </c>
      <c r="L24" s="123">
        <v>-2.1908254454678087</v>
      </c>
      <c r="M24" s="49">
        <v>-3.0979163675819734</v>
      </c>
      <c r="N24" s="43">
        <v>-1.1889197243770013</v>
      </c>
      <c r="O24" s="123">
        <v>-2.7882074883056447</v>
      </c>
      <c r="P24" s="49">
        <v>5.5871390982065634</v>
      </c>
      <c r="Q24" s="49">
        <v>5.6072043834749934</v>
      </c>
      <c r="R24" s="124">
        <v>5.5902531305608818</v>
      </c>
      <c r="S24" s="50">
        <v>4.4738951525473567</v>
      </c>
      <c r="T24" s="50">
        <v>4.6630900893594145</v>
      </c>
      <c r="U24" s="122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91">
        <v>364636.51187603798</v>
      </c>
      <c r="C25" s="166">
        <v>66780.11909146684</v>
      </c>
      <c r="D25" s="292">
        <v>431416.63096750481</v>
      </c>
      <c r="E25" s="297">
        <v>15.479263963863474</v>
      </c>
      <c r="F25" s="166">
        <v>375273.01130338607</v>
      </c>
      <c r="G25" s="166">
        <v>75641.366499838521</v>
      </c>
      <c r="H25" s="166">
        <v>450914.3778032246</v>
      </c>
      <c r="I25" s="178">
        <v>16.775106366833974</v>
      </c>
      <c r="J25" s="185">
        <v>-1.1826770369930699</v>
      </c>
      <c r="K25" s="43">
        <v>-1.5045247952434124</v>
      </c>
      <c r="L25" s="123">
        <v>-1.232634225106537</v>
      </c>
      <c r="M25" s="49">
        <v>-2.3027799253009391</v>
      </c>
      <c r="N25" s="43">
        <v>-0.2771535968522727</v>
      </c>
      <c r="O25" s="123">
        <v>-1.9687429663826634</v>
      </c>
      <c r="P25" s="49">
        <v>5.2285239060060604</v>
      </c>
      <c r="Q25" s="49">
        <v>-0.70235963696586623</v>
      </c>
      <c r="R25" s="124">
        <v>4.2645452287962229</v>
      </c>
      <c r="S25" s="50">
        <v>3.6796674098284825</v>
      </c>
      <c r="T25" s="50">
        <v>0.27932869166683361</v>
      </c>
      <c r="U25" s="122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91">
        <v>383073.44389720255</v>
      </c>
      <c r="C26" s="166">
        <v>65902.586342459501</v>
      </c>
      <c r="D26" s="292">
        <v>448976.03023966204</v>
      </c>
      <c r="E26" s="297">
        <v>14.678419760467147</v>
      </c>
      <c r="F26" s="166">
        <v>390702.90969186492</v>
      </c>
      <c r="G26" s="166">
        <v>72375.842679194466</v>
      </c>
      <c r="H26" s="166">
        <v>463078.75237105938</v>
      </c>
      <c r="I26" s="178">
        <v>15.629273057469193</v>
      </c>
      <c r="J26" s="185">
        <v>5.0562495583087355</v>
      </c>
      <c r="K26" s="43">
        <v>-1.3140628692282093</v>
      </c>
      <c r="L26" s="123">
        <v>4.0701720823274883</v>
      </c>
      <c r="M26" s="49">
        <v>4.1116461679160494</v>
      </c>
      <c r="N26" s="43">
        <v>-4.317113732538175</v>
      </c>
      <c r="O26" s="123">
        <v>2.6977127292097975</v>
      </c>
      <c r="P26" s="49">
        <v>0.70321996523377095</v>
      </c>
      <c r="Q26" s="49">
        <v>0.96565921868716487</v>
      </c>
      <c r="R26" s="124">
        <v>0.74165643556459315</v>
      </c>
      <c r="S26" s="50">
        <v>-1.1686893883509981</v>
      </c>
      <c r="T26" s="50">
        <v>-3.3200270265094076</v>
      </c>
      <c r="U26" s="122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91">
        <v>377076.19051927357</v>
      </c>
      <c r="C27" s="166">
        <v>69497.485772859247</v>
      </c>
      <c r="D27" s="292">
        <v>446573.67629213282</v>
      </c>
      <c r="E27" s="297">
        <v>15.562378497069412</v>
      </c>
      <c r="F27" s="166">
        <v>379823.55975751684</v>
      </c>
      <c r="G27" s="166">
        <v>72574.939891421309</v>
      </c>
      <c r="H27" s="166">
        <v>452398.49964893813</v>
      </c>
      <c r="I27" s="178">
        <v>16.042259191341167</v>
      </c>
      <c r="J27" s="185">
        <v>-1.5655622892873566</v>
      </c>
      <c r="K27" s="43">
        <v>5.4548685111067243</v>
      </c>
      <c r="L27" s="123">
        <v>-0.53507398741238887</v>
      </c>
      <c r="M27" s="49">
        <v>-2.7845582063691978</v>
      </c>
      <c r="N27" s="43">
        <v>0.27508793660523168</v>
      </c>
      <c r="O27" s="123">
        <v>-2.3063577560914155</v>
      </c>
      <c r="P27" s="49">
        <v>-1.1332099937607154</v>
      </c>
      <c r="Q27" s="49">
        <v>6.6134017850688167</v>
      </c>
      <c r="R27" s="124">
        <v>-2.463458012144315E-3</v>
      </c>
      <c r="S27" s="50">
        <v>-4.1813849406217827</v>
      </c>
      <c r="T27" s="50">
        <v>-5.4573802533198403</v>
      </c>
      <c r="U27" s="122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91">
        <v>351739.43441250321</v>
      </c>
      <c r="C28" s="166">
        <v>70081.748658825585</v>
      </c>
      <c r="D28" s="292">
        <v>421821.18307132879</v>
      </c>
      <c r="E28" s="297">
        <v>16.614089446279646</v>
      </c>
      <c r="F28" s="166">
        <v>352899.39842789085</v>
      </c>
      <c r="G28" s="166">
        <v>73564.798670202465</v>
      </c>
      <c r="H28" s="166">
        <v>426464.19709809334</v>
      </c>
      <c r="I28" s="178">
        <v>17.249935439077767</v>
      </c>
      <c r="J28" s="185">
        <v>-6.7192670191875408</v>
      </c>
      <c r="K28" s="43">
        <v>0.84069643594864374</v>
      </c>
      <c r="L28" s="123">
        <v>-5.5427568920591312</v>
      </c>
      <c r="M28" s="49">
        <v>-7.0885969650789065</v>
      </c>
      <c r="N28" s="43">
        <v>1.3639126401786541</v>
      </c>
      <c r="O28" s="123">
        <v>-5.7326234660304749</v>
      </c>
      <c r="P28" s="49">
        <v>-4.6778143243591188</v>
      </c>
      <c r="Q28" s="49">
        <v>3.3651217045129442</v>
      </c>
      <c r="R28" s="124">
        <v>-3.4293903167995694</v>
      </c>
      <c r="S28" s="50">
        <v>-8.1274454757800214</v>
      </c>
      <c r="T28" s="50">
        <v>-3.0148256446061481</v>
      </c>
      <c r="U28" s="122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91">
        <v>361262.76741290046</v>
      </c>
      <c r="C29" s="166">
        <v>71390.921269276383</v>
      </c>
      <c r="D29" s="292">
        <v>432653.68868217687</v>
      </c>
      <c r="E29" s="297">
        <v>16.500707872554266</v>
      </c>
      <c r="F29" s="166">
        <v>362034.39950250811</v>
      </c>
      <c r="G29" s="166">
        <v>74441.18060643872</v>
      </c>
      <c r="H29" s="166">
        <v>436475.58010894683</v>
      </c>
      <c r="I29" s="178">
        <v>17.055061955094434</v>
      </c>
      <c r="J29" s="185">
        <v>2.7074965354122753</v>
      </c>
      <c r="K29" s="43">
        <v>1.8680649891088734</v>
      </c>
      <c r="L29" s="123">
        <v>2.5680326274691367</v>
      </c>
      <c r="M29" s="49">
        <v>2.5885567148349367</v>
      </c>
      <c r="N29" s="43">
        <v>1.1913061030251129</v>
      </c>
      <c r="O29" s="123">
        <v>2.34753188637562</v>
      </c>
      <c r="P29" s="49">
        <v>-0.92523495405869483</v>
      </c>
      <c r="Q29" s="49">
        <v>6.9044533620766089</v>
      </c>
      <c r="R29" s="124">
        <v>0.28674316794365495</v>
      </c>
      <c r="S29" s="50">
        <v>-3.5277281877793598</v>
      </c>
      <c r="T29" s="50">
        <v>-1.5866792853383487</v>
      </c>
      <c r="U29" s="122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91">
        <v>379179.50710196578</v>
      </c>
      <c r="C30" s="166">
        <v>69391.949507611687</v>
      </c>
      <c r="D30" s="292">
        <v>448571.45660957746</v>
      </c>
      <c r="E30" s="297">
        <v>15.469541916932148</v>
      </c>
      <c r="F30" s="166">
        <v>377074.71844697068</v>
      </c>
      <c r="G30" s="166">
        <v>74442.58327014753</v>
      </c>
      <c r="H30" s="166">
        <v>451517.30171711824</v>
      </c>
      <c r="I30" s="178">
        <v>16.487205027812383</v>
      </c>
      <c r="J30" s="185">
        <v>4.9594758456211423</v>
      </c>
      <c r="K30" s="43">
        <v>-2.8000363717465575</v>
      </c>
      <c r="L30" s="123">
        <v>3.6791014022981443</v>
      </c>
      <c r="M30" s="49">
        <v>4.1543894627500322</v>
      </c>
      <c r="N30" s="43">
        <v>1.8842577419917461E-3</v>
      </c>
      <c r="O30" s="123">
        <v>3.4461771273473971</v>
      </c>
      <c r="P30" s="49">
        <v>-1.0164987569020099</v>
      </c>
      <c r="Q30" s="49">
        <v>5.2947287182628742</v>
      </c>
      <c r="R30" s="124">
        <v>-9.0110296059378925E-2</v>
      </c>
      <c r="S30" s="50">
        <v>-3.4881212570549849</v>
      </c>
      <c r="T30" s="50">
        <v>2.8555668776305367</v>
      </c>
      <c r="U30" s="122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91">
        <v>360700.075412573</v>
      </c>
      <c r="C31" s="166">
        <v>67890.894642497937</v>
      </c>
      <c r="D31" s="292">
        <v>428590.97005507094</v>
      </c>
      <c r="E31" s="297">
        <v>15.840486474499086</v>
      </c>
      <c r="F31" s="166">
        <v>363413.65017137979</v>
      </c>
      <c r="G31" s="166">
        <v>74248.866224055193</v>
      </c>
      <c r="H31" s="166">
        <v>437662.51639543497</v>
      </c>
      <c r="I31" s="178">
        <v>16.964867550359322</v>
      </c>
      <c r="J31" s="185">
        <v>-4.8735312281587682</v>
      </c>
      <c r="K31" s="43">
        <v>-2.1631541926187055</v>
      </c>
      <c r="L31" s="123">
        <v>-4.4542483165389797</v>
      </c>
      <c r="M31" s="49">
        <v>-3.6229075054025515</v>
      </c>
      <c r="N31" s="43">
        <v>-0.26022343339342058</v>
      </c>
      <c r="O31" s="123">
        <v>-3.068494888012836</v>
      </c>
      <c r="P31" s="49">
        <v>-4.3429194201174397</v>
      </c>
      <c r="Q31" s="49">
        <v>-2.311725543010553</v>
      </c>
      <c r="R31" s="124">
        <v>-4.0268173409527606</v>
      </c>
      <c r="S31" s="50">
        <v>-4.3204032937328236</v>
      </c>
      <c r="T31" s="50">
        <v>2.3064798057542077</v>
      </c>
      <c r="U31" s="122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91">
        <v>368337.45484575204</v>
      </c>
      <c r="C32" s="166">
        <v>78219.832365323382</v>
      </c>
      <c r="D32" s="292">
        <v>446557.28721107543</v>
      </c>
      <c r="E32" s="297">
        <v>17.516192122591207</v>
      </c>
      <c r="F32" s="166">
        <v>369412.01920970465</v>
      </c>
      <c r="G32" s="166">
        <v>73510.190880887501</v>
      </c>
      <c r="H32" s="166">
        <v>442922.21009059215</v>
      </c>
      <c r="I32" s="178">
        <v>16.596636882546996</v>
      </c>
      <c r="J32" s="185">
        <v>2.1173767220434598</v>
      </c>
      <c r="K32" s="43">
        <v>15.214025057728136</v>
      </c>
      <c r="L32" s="123">
        <v>4.1919495302703069</v>
      </c>
      <c r="M32" s="49">
        <v>1.6505623923306416</v>
      </c>
      <c r="N32" s="43">
        <v>-0.99486413831377263</v>
      </c>
      <c r="O32" s="123">
        <v>1.2017692852647599</v>
      </c>
      <c r="P32" s="49">
        <v>4.7188398028136618</v>
      </c>
      <c r="Q32" s="49">
        <v>11.612272613395959</v>
      </c>
      <c r="R32" s="124">
        <v>5.8641208958829907</v>
      </c>
      <c r="S32" s="50">
        <v>4.6791297620156911</v>
      </c>
      <c r="T32" s="50">
        <v>-7.4230868978219178E-2</v>
      </c>
      <c r="U32" s="122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91">
        <v>360426.08438137919</v>
      </c>
      <c r="C33" s="166">
        <v>75276.655119292351</v>
      </c>
      <c r="D33" s="292">
        <v>435702.73950067151</v>
      </c>
      <c r="E33" s="297">
        <v>17.277067205398268</v>
      </c>
      <c r="F33" s="166">
        <v>363799.00374365441</v>
      </c>
      <c r="G33" s="166">
        <v>75067.185407462413</v>
      </c>
      <c r="H33" s="166">
        <v>438866.18915111682</v>
      </c>
      <c r="I33" s="178">
        <v>17.104800338495473</v>
      </c>
      <c r="J33" s="185">
        <v>-2.1478593502487797</v>
      </c>
      <c r="K33" s="43">
        <v>-3.7626995060344939</v>
      </c>
      <c r="L33" s="123">
        <v>-2.430717854408968</v>
      </c>
      <c r="M33" s="49">
        <v>-1.5194458150166099</v>
      </c>
      <c r="N33" s="43">
        <v>2.1180662271681427</v>
      </c>
      <c r="O33" s="123">
        <v>-0.91574114981629862</v>
      </c>
      <c r="P33" s="49">
        <v>-0.23159957432451961</v>
      </c>
      <c r="Q33" s="49">
        <v>5.4428963528282992</v>
      </c>
      <c r="R33" s="124">
        <v>0.70473242185492779</v>
      </c>
      <c r="S33" s="50">
        <v>0.48741341805396132</v>
      </c>
      <c r="T33" s="50">
        <v>0.84093884046964718</v>
      </c>
      <c r="U33" s="122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91">
        <v>367024.99950168555</v>
      </c>
      <c r="C34" s="166">
        <v>75724.415433519855</v>
      </c>
      <c r="D34" s="292">
        <v>442749.41493520542</v>
      </c>
      <c r="E34" s="297">
        <v>17.103222021106863</v>
      </c>
      <c r="F34" s="166">
        <v>364009.71567982726</v>
      </c>
      <c r="G34" s="166">
        <v>76602.336715605197</v>
      </c>
      <c r="H34" s="166">
        <v>440612.05239543249</v>
      </c>
      <c r="I34" s="178">
        <v>17.385438346306859</v>
      </c>
      <c r="J34" s="185">
        <v>1.8308650251084089</v>
      </c>
      <c r="K34" s="43">
        <v>0.59481962039616576</v>
      </c>
      <c r="L34" s="123">
        <v>1.6173126298470493</v>
      </c>
      <c r="M34" s="49">
        <v>5.7919877186179747E-2</v>
      </c>
      <c r="N34" s="43">
        <v>2.0450364560893348</v>
      </c>
      <c r="O34" s="123">
        <v>0.39781220050072363</v>
      </c>
      <c r="P34" s="49">
        <v>-3.2054758689824752</v>
      </c>
      <c r="Q34" s="49">
        <v>9.1256492587998963</v>
      </c>
      <c r="R34" s="124">
        <v>-1.2979072985108218</v>
      </c>
      <c r="S34" s="50">
        <v>-3.4648312729512298</v>
      </c>
      <c r="T34" s="50">
        <v>2.9012338779540414</v>
      </c>
      <c r="U34" s="122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68">
        <v>41791</v>
      </c>
      <c r="B35" s="291">
        <v>368121.89139498555</v>
      </c>
      <c r="C35" s="166">
        <v>71107.741256201305</v>
      </c>
      <c r="D35" s="292">
        <v>439229.63265118684</v>
      </c>
      <c r="E35" s="297">
        <v>16.189194892656829</v>
      </c>
      <c r="F35" s="166">
        <v>369226.09643509111</v>
      </c>
      <c r="G35" s="166">
        <v>77108.454158678986</v>
      </c>
      <c r="H35" s="166">
        <v>446334.55059377011</v>
      </c>
      <c r="I35" s="178">
        <v>17.275932158086274</v>
      </c>
      <c r="J35" s="185">
        <v>1.7280428446842677</v>
      </c>
      <c r="K35" s="43">
        <v>-3.562960601749964</v>
      </c>
      <c r="L35" s="123">
        <v>0.83243133549977699</v>
      </c>
      <c r="M35" s="49">
        <v>1.8532187927348076</v>
      </c>
      <c r="N35" s="43">
        <v>-3.3393677478478878</v>
      </c>
      <c r="O35" s="123">
        <v>0.91665268272429046</v>
      </c>
      <c r="P35" s="49">
        <v>2.1351970201643837</v>
      </c>
      <c r="Q35" s="49">
        <v>-5.5381231491815015</v>
      </c>
      <c r="R35" s="124">
        <v>0.80947233762111637</v>
      </c>
      <c r="S35" s="50">
        <v>1.4917832747174913</v>
      </c>
      <c r="T35" s="50">
        <v>2.7192557442198364</v>
      </c>
      <c r="U35" s="122">
        <v>1.701739989835886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7">
        <v>41883</v>
      </c>
      <c r="B36" s="291">
        <v>403511.99275122455</v>
      </c>
      <c r="C36" s="166">
        <v>70723.214687815605</v>
      </c>
      <c r="D36" s="292">
        <v>474235.20743904012</v>
      </c>
      <c r="E36" s="297">
        <v>14.913109271185148</v>
      </c>
      <c r="F36" s="166">
        <v>393954.01391839341</v>
      </c>
      <c r="G36" s="166">
        <v>76256.331158332061</v>
      </c>
      <c r="H36" s="166">
        <v>470210.34507672547</v>
      </c>
      <c r="I36" s="178">
        <v>16.217493289282931</v>
      </c>
      <c r="J36" s="185">
        <v>9.6136910581789721</v>
      </c>
      <c r="K36" s="43">
        <v>-0.54076611293311316</v>
      </c>
      <c r="L36" s="123">
        <v>7.9697661964562485</v>
      </c>
      <c r="M36" s="49">
        <v>6.6972290750985337</v>
      </c>
      <c r="N36" s="43">
        <v>-1.1050967233675379</v>
      </c>
      <c r="O36" s="123">
        <v>5.3493045634026828</v>
      </c>
      <c r="P36" s="49">
        <v>9.9412828278939713</v>
      </c>
      <c r="Q36" s="49">
        <v>-6.6044758709229114</v>
      </c>
      <c r="R36" s="124">
        <v>7.1114249825587024</v>
      </c>
      <c r="S36" s="50">
        <v>8.2262359900592088</v>
      </c>
      <c r="T36" s="50">
        <v>-0.45169060384897364</v>
      </c>
      <c r="U36" s="122">
        <v>6.7175404123375273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8">
        <v>41974</v>
      </c>
      <c r="B37" s="291">
        <v>397644.083403464</v>
      </c>
      <c r="C37" s="166">
        <v>73855.02490470116</v>
      </c>
      <c r="D37" s="292">
        <v>471499.10830816516</v>
      </c>
      <c r="E37" s="297">
        <v>15.663873717536399</v>
      </c>
      <c r="F37" s="166">
        <v>376952.71376321948</v>
      </c>
      <c r="G37" s="166">
        <v>76148.452031986802</v>
      </c>
      <c r="H37" s="166">
        <v>453101.16579520627</v>
      </c>
      <c r="I37" s="178">
        <v>16.806059613275099</v>
      </c>
      <c r="J37" s="185">
        <v>-1.4542094047197764</v>
      </c>
      <c r="K37" s="43">
        <v>4.4282633795846209</v>
      </c>
      <c r="L37" s="123">
        <v>-0.57694981054874006</v>
      </c>
      <c r="M37" s="49">
        <v>-4.3155544948186986</v>
      </c>
      <c r="N37" s="43">
        <v>-0.14146907503491946</v>
      </c>
      <c r="O37" s="123">
        <v>-3.6386224719763334</v>
      </c>
      <c r="P37" s="49">
        <v>8.9383809625260966</v>
      </c>
      <c r="Q37" s="49">
        <v>-2.077899816985564</v>
      </c>
      <c r="R37" s="124">
        <v>7.0519196217365874</v>
      </c>
      <c r="S37" s="50">
        <v>3.6549563803578167</v>
      </c>
      <c r="T37" s="50">
        <v>-4.1746571785326836</v>
      </c>
      <c r="U37" s="122">
        <v>2.2508730915318864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7">
        <v>42064</v>
      </c>
      <c r="B38" s="291">
        <v>402705.32876533084</v>
      </c>
      <c r="C38" s="166">
        <v>76407.804066251178</v>
      </c>
      <c r="D38" s="292">
        <v>479113.13283158198</v>
      </c>
      <c r="E38" s="297">
        <v>15.947758228766832</v>
      </c>
      <c r="F38" s="166">
        <v>380700.79825154674</v>
      </c>
      <c r="G38" s="166">
        <v>76734.261094702684</v>
      </c>
      <c r="H38" s="166">
        <v>457435.05934624944</v>
      </c>
      <c r="I38" s="178">
        <v>16.774897228989982</v>
      </c>
      <c r="J38" s="185">
        <v>1.2728079136868473</v>
      </c>
      <c r="K38" s="43">
        <v>3.4564732255442294</v>
      </c>
      <c r="L38" s="123">
        <v>1.6148544905498312</v>
      </c>
      <c r="M38" s="49">
        <v>0.9943115811288834</v>
      </c>
      <c r="N38" s="43">
        <v>0.76929871466042243</v>
      </c>
      <c r="O38" s="123">
        <v>0.95649578465265961</v>
      </c>
      <c r="P38" s="49">
        <v>11.284946361601442</v>
      </c>
      <c r="Q38" s="49">
        <v>3.6250382995849151</v>
      </c>
      <c r="R38" s="124">
        <v>9.9883488656651309</v>
      </c>
      <c r="S38" s="50">
        <v>5.0185836625993403</v>
      </c>
      <c r="T38" s="50">
        <v>-3.8084439152145251</v>
      </c>
      <c r="U38" s="122">
        <v>3.4264879282486049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8">
        <v>42156</v>
      </c>
      <c r="B39" s="291">
        <v>409267.78881801217</v>
      </c>
      <c r="C39" s="166">
        <v>76820.524533156175</v>
      </c>
      <c r="D39" s="292">
        <v>486088.31335116836</v>
      </c>
      <c r="E39" s="297">
        <v>15.803820504044531</v>
      </c>
      <c r="F39" s="166">
        <v>389035.09974823706</v>
      </c>
      <c r="G39" s="166">
        <v>78290.567237008232</v>
      </c>
      <c r="H39" s="166">
        <v>467325.66698524531</v>
      </c>
      <c r="I39" s="178">
        <v>16.752892633111049</v>
      </c>
      <c r="J39" s="185">
        <v>1.6295935474212513</v>
      </c>
      <c r="K39" s="43">
        <v>0.54015485976685795</v>
      </c>
      <c r="L39" s="123">
        <v>1.4558524994634752</v>
      </c>
      <c r="M39" s="49">
        <v>2.1891999005432723</v>
      </c>
      <c r="N39" s="43">
        <v>2.0281763583867871</v>
      </c>
      <c r="O39" s="123">
        <v>2.1621883668320407</v>
      </c>
      <c r="P39" s="49">
        <v>11.17724818459061</v>
      </c>
      <c r="Q39" s="49">
        <v>8.0339822022636014</v>
      </c>
      <c r="R39" s="124">
        <v>10.668378728717101</v>
      </c>
      <c r="S39" s="50">
        <v>5.3650062940847221</v>
      </c>
      <c r="T39" s="50">
        <v>1.5330524923980704</v>
      </c>
      <c r="U39" s="122">
        <v>4.7030005549761142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7">
        <v>42248</v>
      </c>
      <c r="B40" s="291">
        <v>455897.62698607607</v>
      </c>
      <c r="C40" s="166">
        <v>76009.407457332301</v>
      </c>
      <c r="D40" s="292">
        <v>531907.03444340837</v>
      </c>
      <c r="E40" s="297">
        <v>14.289979739950072</v>
      </c>
      <c r="F40" s="166">
        <v>434117.79339181189</v>
      </c>
      <c r="G40" s="166">
        <v>78550.186207714054</v>
      </c>
      <c r="H40" s="166">
        <v>512667.97959952592</v>
      </c>
      <c r="I40" s="178">
        <v>15.321843636318786</v>
      </c>
      <c r="J40" s="185">
        <v>11.393478656782023</v>
      </c>
      <c r="K40" s="43">
        <v>-1.0558598509357893</v>
      </c>
      <c r="L40" s="123">
        <v>9.4260075450814043</v>
      </c>
      <c r="M40" s="49">
        <v>11.588335775550846</v>
      </c>
      <c r="N40" s="43">
        <v>0.33160951551145956</v>
      </c>
      <c r="O40" s="123">
        <v>9.7025085112032201</v>
      </c>
      <c r="P40" s="49">
        <v>12.982423118994788</v>
      </c>
      <c r="Q40" s="49">
        <v>7.4744803284902446</v>
      </c>
      <c r="R40" s="124">
        <v>12.161017592052488</v>
      </c>
      <c r="S40" s="50">
        <v>10.195042582238628</v>
      </c>
      <c r="T40" s="50">
        <v>3.0080847249512033</v>
      </c>
      <c r="U40" s="122">
        <v>9.0294981740294418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7">
        <v>42339</v>
      </c>
      <c r="B41" s="291">
        <v>441889.24751468911</v>
      </c>
      <c r="C41" s="166">
        <v>76116.502980548103</v>
      </c>
      <c r="D41" s="292">
        <v>518005.75049523724</v>
      </c>
      <c r="E41" s="297">
        <v>14.694142469997146</v>
      </c>
      <c r="F41" s="166">
        <v>419482.29680269246</v>
      </c>
      <c r="G41" s="166">
        <v>77043.824838873988</v>
      </c>
      <c r="H41" s="166">
        <v>496526.12164156645</v>
      </c>
      <c r="I41" s="178">
        <v>15.516570323462375</v>
      </c>
      <c r="J41" s="185">
        <v>-3.0727028705974817</v>
      </c>
      <c r="K41" s="43">
        <v>0.14089772147733015</v>
      </c>
      <c r="L41" s="123">
        <v>-2.6134799970670599</v>
      </c>
      <c r="M41" s="49">
        <v>-3.3713192160981436</v>
      </c>
      <c r="N41" s="43">
        <v>-1.9177056625387507</v>
      </c>
      <c r="O41" s="123">
        <v>-3.1485988203454411</v>
      </c>
      <c r="P41" s="49">
        <v>11.126825711205768</v>
      </c>
      <c r="Q41" s="49">
        <v>3.0620503869100872</v>
      </c>
      <c r="R41" s="124">
        <v>9.8635694888050551</v>
      </c>
      <c r="S41" s="50">
        <v>11.282471643429446</v>
      </c>
      <c r="T41" s="50">
        <v>1.1758253555976097</v>
      </c>
      <c r="U41" s="122">
        <v>9.5839426433935699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8">
        <v>42430</v>
      </c>
      <c r="B42" s="291">
        <v>448183.02802837343</v>
      </c>
      <c r="C42" s="166">
        <v>78885.298971348835</v>
      </c>
      <c r="D42" s="292">
        <v>527068.32699972228</v>
      </c>
      <c r="E42" s="297">
        <v>14.96680694520094</v>
      </c>
      <c r="F42" s="166">
        <v>423731.9116436945</v>
      </c>
      <c r="G42" s="166">
        <v>77726.325287490487</v>
      </c>
      <c r="H42" s="166">
        <v>501458.23693118501</v>
      </c>
      <c r="I42" s="178">
        <v>15.500059538987461</v>
      </c>
      <c r="J42" s="185">
        <v>1.4242891287992023</v>
      </c>
      <c r="K42" s="43">
        <v>3.6375764550143685</v>
      </c>
      <c r="L42" s="123">
        <v>1.7495127217836455</v>
      </c>
      <c r="M42" s="49">
        <v>1.0130617843453109</v>
      </c>
      <c r="N42" s="43">
        <v>0.88586002842389178</v>
      </c>
      <c r="O42" s="123">
        <v>0.99332443443508112</v>
      </c>
      <c r="P42" s="49">
        <v>11.29304630819621</v>
      </c>
      <c r="Q42" s="49">
        <v>3.2424631690101791</v>
      </c>
      <c r="R42" s="124">
        <v>10.009158773152961</v>
      </c>
      <c r="S42" s="50">
        <v>11.303131905627126</v>
      </c>
      <c r="T42" s="50">
        <v>1.2928569046405869</v>
      </c>
      <c r="U42" s="122">
        <v>9.6239185618723582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8">
        <v>42522</v>
      </c>
      <c r="B43" s="291">
        <v>431421.91592741909</v>
      </c>
      <c r="C43" s="166">
        <v>80927.173360310771</v>
      </c>
      <c r="D43" s="292">
        <v>512349.08928772988</v>
      </c>
      <c r="E43" s="297">
        <v>15.795319061231497</v>
      </c>
      <c r="F43" s="166">
        <v>408402.20999780414</v>
      </c>
      <c r="G43" s="166">
        <v>77864.341952599701</v>
      </c>
      <c r="H43" s="166">
        <v>486266.55195040384</v>
      </c>
      <c r="I43" s="178">
        <v>16.012687206283804</v>
      </c>
      <c r="J43" s="185">
        <v>-3.7397917932522091</v>
      </c>
      <c r="K43" s="43">
        <v>2.5884092671101513</v>
      </c>
      <c r="L43" s="123">
        <v>-2.7926621574436155</v>
      </c>
      <c r="M43" s="49">
        <v>-3.6177831370842597</v>
      </c>
      <c r="N43" s="43">
        <v>0.17756746456070971</v>
      </c>
      <c r="O43" s="123">
        <v>-3.0295015341159797</v>
      </c>
      <c r="P43" s="49">
        <v>5.413112811391585</v>
      </c>
      <c r="Q43" s="49">
        <v>5.3457703551375033</v>
      </c>
      <c r="R43" s="124">
        <v>5.4024701304821861</v>
      </c>
      <c r="S43" s="50">
        <v>4.9782423904939321</v>
      </c>
      <c r="T43" s="50">
        <v>-0.54441460759663585</v>
      </c>
      <c r="U43" s="122">
        <v>4.0530375931088116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7">
        <v>42614</v>
      </c>
      <c r="B44" s="291">
        <v>463480.85532548977</v>
      </c>
      <c r="C44" s="166">
        <v>80111.924859801045</v>
      </c>
      <c r="D44" s="292">
        <v>543592.78018529085</v>
      </c>
      <c r="E44" s="297">
        <v>14.737488756288085</v>
      </c>
      <c r="F44" s="166">
        <v>438390.36474003119</v>
      </c>
      <c r="G44" s="166">
        <v>78066.810223115215</v>
      </c>
      <c r="H44" s="166">
        <v>516457.17496314639</v>
      </c>
      <c r="I44" s="178">
        <v>15.115834188708085</v>
      </c>
      <c r="J44" s="185">
        <v>7.4309946283452604</v>
      </c>
      <c r="K44" s="43">
        <v>-1.0073853647155175</v>
      </c>
      <c r="L44" s="123">
        <v>6.0981255848421938</v>
      </c>
      <c r="M44" s="49">
        <v>7.3427993306863613</v>
      </c>
      <c r="N44" s="43">
        <v>0.26002694614534505</v>
      </c>
      <c r="O44" s="123">
        <v>6.2086571432167545</v>
      </c>
      <c r="P44" s="49">
        <v>1.6633620994139022</v>
      </c>
      <c r="Q44" s="49">
        <v>5.3973811133466398</v>
      </c>
      <c r="R44" s="124">
        <v>2.1969526599907709</v>
      </c>
      <c r="S44" s="50">
        <v>0.98419632027456316</v>
      </c>
      <c r="T44" s="50">
        <v>-0.61537216897312419</v>
      </c>
      <c r="U44" s="122">
        <v>0.73911293749620199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8">
        <v>42705</v>
      </c>
      <c r="B45" s="291">
        <v>447329.81808324263</v>
      </c>
      <c r="C45" s="166">
        <v>77117.428587764152</v>
      </c>
      <c r="D45" s="292">
        <v>524447.24667100678</v>
      </c>
      <c r="E45" s="297">
        <v>14.704515864517639</v>
      </c>
      <c r="F45" s="166">
        <v>423096.15841575258</v>
      </c>
      <c r="G45" s="166">
        <v>77956.864752009249</v>
      </c>
      <c r="H45" s="166">
        <v>501053.02316776186</v>
      </c>
      <c r="I45" s="178">
        <v>15.558605805658983</v>
      </c>
      <c r="J45" s="185">
        <v>-3.484725864438289</v>
      </c>
      <c r="K45" s="43">
        <v>-3.7378908037441079</v>
      </c>
      <c r="L45" s="123">
        <v>-3.5220360189033499</v>
      </c>
      <c r="M45" s="49">
        <v>-3.488718629422479</v>
      </c>
      <c r="N45" s="43">
        <v>-0.14083510110344832</v>
      </c>
      <c r="O45" s="123">
        <v>-2.9826581064506996</v>
      </c>
      <c r="P45" s="49">
        <v>1.2312068236900586</v>
      </c>
      <c r="Q45" s="49">
        <v>1.3149915826687817</v>
      </c>
      <c r="R45" s="124">
        <v>1.2435182755425274</v>
      </c>
      <c r="S45" s="50">
        <v>0.86150515542730943</v>
      </c>
      <c r="T45" s="50">
        <v>1.1850916216124432</v>
      </c>
      <c r="U45" s="122">
        <v>0.91171467701013853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7">
        <v>42795</v>
      </c>
      <c r="B46" s="291">
        <v>449714.24598883209</v>
      </c>
      <c r="C46" s="166">
        <v>76810.583806549344</v>
      </c>
      <c r="D46" s="292">
        <v>526524.8297953814</v>
      </c>
      <c r="E46" s="297">
        <v>14.588216824722121</v>
      </c>
      <c r="F46" s="166">
        <v>427819.50942577445</v>
      </c>
      <c r="G46" s="166">
        <v>77569.73096487709</v>
      </c>
      <c r="H46" s="166">
        <v>505389.24039065151</v>
      </c>
      <c r="I46" s="178">
        <v>15.348512545482349</v>
      </c>
      <c r="J46" s="185">
        <v>0.53303576224953986</v>
      </c>
      <c r="K46" s="43">
        <v>-0.39789291063510746</v>
      </c>
      <c r="L46" s="123">
        <v>0.39614720785786517</v>
      </c>
      <c r="M46" s="49">
        <v>1.1163776640535019</v>
      </c>
      <c r="N46" s="43">
        <v>-0.49659999586140202</v>
      </c>
      <c r="O46" s="123">
        <v>0.86542082821398481</v>
      </c>
      <c r="P46" s="49">
        <v>0.34165014395898652</v>
      </c>
      <c r="Q46" s="49">
        <v>-2.6300403140425743</v>
      </c>
      <c r="R46" s="124">
        <v>-0.10311702989906735</v>
      </c>
      <c r="S46" s="50">
        <v>0.96466602343538455</v>
      </c>
      <c r="T46" s="50">
        <v>-0.20146883573124796</v>
      </c>
      <c r="U46" s="122">
        <v>0.78391442595965088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8">
        <v>42887</v>
      </c>
      <c r="B47" s="291">
        <v>436135.03779745597</v>
      </c>
      <c r="C47" s="166">
        <v>78675.416567921857</v>
      </c>
      <c r="D47" s="292">
        <v>514810.45436537784</v>
      </c>
      <c r="E47" s="297">
        <v>15.282404601691194</v>
      </c>
      <c r="F47" s="166">
        <v>415038.64936246985</v>
      </c>
      <c r="G47" s="166">
        <v>79260.748112791742</v>
      </c>
      <c r="H47" s="166">
        <v>494299.39747526159</v>
      </c>
      <c r="I47" s="178">
        <v>16.034967575852352</v>
      </c>
      <c r="J47" s="185">
        <v>-3.0195192419395482</v>
      </c>
      <c r="K47" s="43">
        <v>2.4278330784064366</v>
      </c>
      <c r="L47" s="123">
        <v>-2.2248476742409196</v>
      </c>
      <c r="M47" s="49">
        <v>-2.9874420828679007</v>
      </c>
      <c r="N47" s="43">
        <v>2.1799961491168887</v>
      </c>
      <c r="O47" s="123">
        <v>-2.1943171775516532</v>
      </c>
      <c r="P47" s="49">
        <v>1.0924623196077476</v>
      </c>
      <c r="Q47" s="49">
        <v>-2.7824483407612206</v>
      </c>
      <c r="R47" s="124">
        <v>0.48040781746480832</v>
      </c>
      <c r="S47" s="50">
        <v>1.6249763596287607</v>
      </c>
      <c r="T47" s="50">
        <v>1.7933833705832996</v>
      </c>
      <c r="U47" s="122">
        <v>1.6519428475263709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7">
        <v>42979</v>
      </c>
      <c r="B48" s="291">
        <v>456543.08731854957</v>
      </c>
      <c r="C48" s="166">
        <v>80088.042969026443</v>
      </c>
      <c r="D48" s="292">
        <v>536631.130287576</v>
      </c>
      <c r="E48" s="297">
        <v>14.924226055634893</v>
      </c>
      <c r="F48" s="166">
        <v>424752.76153351431</v>
      </c>
      <c r="G48" s="166">
        <v>79086.048487025881</v>
      </c>
      <c r="H48" s="166">
        <v>503838.8100205402</v>
      </c>
      <c r="I48" s="178">
        <v>15.696696426343525</v>
      </c>
      <c r="J48" s="185">
        <v>4.67929603275104</v>
      </c>
      <c r="K48" s="43">
        <v>1.7955118164325796</v>
      </c>
      <c r="L48" s="123">
        <v>4.2385844609735415</v>
      </c>
      <c r="M48" s="49">
        <v>2.3405319446673474</v>
      </c>
      <c r="N48" s="43">
        <v>-0.22041127534811267</v>
      </c>
      <c r="O48" s="123">
        <v>1.9298855297018775</v>
      </c>
      <c r="P48" s="49">
        <v>-1.4968834046161277</v>
      </c>
      <c r="Q48" s="49">
        <v>-2.9810656548818315E-2</v>
      </c>
      <c r="R48" s="124">
        <v>-1.2806737233231615</v>
      </c>
      <c r="S48" s="50">
        <v>-3.1108355254577873</v>
      </c>
      <c r="T48" s="50">
        <v>1.3055974248181457</v>
      </c>
      <c r="U48" s="122">
        <v>-2.4432548436385986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8">
        <v>43070</v>
      </c>
      <c r="B49" s="291">
        <v>450053.27587705909</v>
      </c>
      <c r="C49" s="166">
        <v>78147.550792790455</v>
      </c>
      <c r="D49" s="292">
        <v>528200.82666984957</v>
      </c>
      <c r="E49" s="297">
        <v>14.79504515081654</v>
      </c>
      <c r="F49" s="166">
        <v>410579.44483152532</v>
      </c>
      <c r="G49" s="166">
        <v>78232.648090752264</v>
      </c>
      <c r="H49" s="166">
        <v>488812.09292227757</v>
      </c>
      <c r="I49" s="178">
        <v>16.004646616464022</v>
      </c>
      <c r="J49" s="185">
        <v>-1.4215112706245492</v>
      </c>
      <c r="K49" s="43">
        <v>-2.422948675355272</v>
      </c>
      <c r="L49" s="123">
        <v>-1.5709680527122316</v>
      </c>
      <c r="M49" s="49">
        <v>-3.3368392122556401</v>
      </c>
      <c r="N49" s="43">
        <v>-1.0790783110293063</v>
      </c>
      <c r="O49" s="123">
        <v>-2.9824453375574649</v>
      </c>
      <c r="P49" s="49">
        <v>0.60882545355151763</v>
      </c>
      <c r="Q49" s="49">
        <v>1.3357839127817499</v>
      </c>
      <c r="R49" s="124">
        <v>0.71572117551748704</v>
      </c>
      <c r="S49" s="50">
        <v>-2.9583614351628853</v>
      </c>
      <c r="T49" s="50">
        <v>0.35376402016719055</v>
      </c>
      <c r="U49" s="122">
        <v>-2.4430408917791908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7">
        <v>43160</v>
      </c>
      <c r="B50" s="291">
        <v>450057.62968470482</v>
      </c>
      <c r="C50" s="166">
        <v>77642.199558468521</v>
      </c>
      <c r="D50" s="292">
        <v>527699.82924317336</v>
      </c>
      <c r="E50" s="297">
        <v>14.713326640606061</v>
      </c>
      <c r="F50" s="166">
        <v>419548.20708204713</v>
      </c>
      <c r="G50" s="166">
        <v>77282.714477710746</v>
      </c>
      <c r="H50" s="166">
        <v>496830.92155975784</v>
      </c>
      <c r="I50" s="178">
        <v>15.55513377369676</v>
      </c>
      <c r="J50" s="185">
        <v>9.6739827907299514E-4</v>
      </c>
      <c r="K50" s="43">
        <v>-0.64666292058453223</v>
      </c>
      <c r="L50" s="123">
        <v>-9.484979980717867E-2</v>
      </c>
      <c r="M50" s="49">
        <v>2.1844157966071691</v>
      </c>
      <c r="N50" s="43">
        <v>-1.214241926132388</v>
      </c>
      <c r="O50" s="123">
        <v>1.6404726383795207</v>
      </c>
      <c r="P50" s="49">
        <v>7.6355974696269868E-2</v>
      </c>
      <c r="Q50" s="49">
        <v>1.0826838056766093</v>
      </c>
      <c r="R50" s="124">
        <v>0.22316126064721686</v>
      </c>
      <c r="S50" s="50">
        <v>-1.9333625890107555</v>
      </c>
      <c r="T50" s="50">
        <v>-0.37001093544633079</v>
      </c>
      <c r="U50" s="122">
        <v>-1.6934113643334285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8">
        <v>43252</v>
      </c>
      <c r="B51" s="291">
        <v>437247.6471442653</v>
      </c>
      <c r="C51" s="166">
        <v>75930.717814203468</v>
      </c>
      <c r="D51" s="292">
        <v>513178.36495846877</v>
      </c>
      <c r="E51" s="297">
        <v>14.796165037150095</v>
      </c>
      <c r="F51" s="166">
        <v>407843.27029829589</v>
      </c>
      <c r="G51" s="166">
        <v>76138.870882528776</v>
      </c>
      <c r="H51" s="166">
        <v>483982.14118082466</v>
      </c>
      <c r="I51" s="178">
        <v>15.731752146218529</v>
      </c>
      <c r="J51" s="185">
        <v>-2.8462982728264734</v>
      </c>
      <c r="K51" s="43">
        <v>-2.204318983745722</v>
      </c>
      <c r="L51" s="123">
        <v>-2.7518417630589909</v>
      </c>
      <c r="M51" s="49">
        <v>-2.7898907887508102</v>
      </c>
      <c r="N51" s="43">
        <v>-1.4800768877131816</v>
      </c>
      <c r="O51" s="123">
        <v>-2.5861474842579355</v>
      </c>
      <c r="P51" s="49">
        <v>0.25510661845197546</v>
      </c>
      <c r="Q51" s="49">
        <v>-3.4886358070298229</v>
      </c>
      <c r="R51" s="124">
        <v>-0.31702724625532142</v>
      </c>
      <c r="S51" s="50">
        <v>-1.7336648225958129</v>
      </c>
      <c r="T51" s="50">
        <v>-3.9387430785038617</v>
      </c>
      <c r="U51" s="122">
        <v>-2.0872484059528489</v>
      </c>
      <c r="W51" s="62"/>
      <c r="X51" s="62"/>
      <c r="Y51" s="47"/>
      <c r="Z51" s="47"/>
      <c r="AA51" s="47"/>
      <c r="AB51" s="62"/>
    </row>
    <row r="52" spans="1:28" x14ac:dyDescent="0.25">
      <c r="A52" s="167">
        <v>43344</v>
      </c>
      <c r="B52" s="291">
        <v>468197.11442522565</v>
      </c>
      <c r="C52" s="166">
        <v>77588.249115707236</v>
      </c>
      <c r="D52" s="292">
        <v>545785.36354093289</v>
      </c>
      <c r="E52" s="297">
        <v>14.2158904028375</v>
      </c>
      <c r="F52" s="166">
        <v>431716.9989062458</v>
      </c>
      <c r="G52" s="166">
        <v>74736.935524868357</v>
      </c>
      <c r="H52" s="166">
        <v>506453.93443111418</v>
      </c>
      <c r="I52" s="178">
        <v>14.756906886076088</v>
      </c>
      <c r="J52" s="185">
        <v>7.0782467288494928</v>
      </c>
      <c r="K52" s="43">
        <v>2.1829522349039649</v>
      </c>
      <c r="L52" s="123">
        <v>6.3539308764707982</v>
      </c>
      <c r="M52" s="49">
        <v>5.8536527010703736</v>
      </c>
      <c r="N52" s="43">
        <v>-1.8412872970278187</v>
      </c>
      <c r="O52" s="123">
        <v>4.6431038127693398</v>
      </c>
      <c r="P52" s="49">
        <v>2.552667520414019</v>
      </c>
      <c r="Q52" s="49">
        <v>-3.1213072022324013</v>
      </c>
      <c r="R52" s="124">
        <v>1.7058707064666976</v>
      </c>
      <c r="S52" s="50">
        <v>1.6395979033986805</v>
      </c>
      <c r="T52" s="49">
        <v>-5.499216417255937</v>
      </c>
      <c r="U52" s="123">
        <v>0.5190398910451961</v>
      </c>
    </row>
    <row r="53" spans="1:28" s="8" customFormat="1" ht="18.75" customHeight="1" x14ac:dyDescent="0.2">
      <c r="A53" s="168">
        <v>43435</v>
      </c>
      <c r="B53" s="291">
        <v>488323.94565199531</v>
      </c>
      <c r="C53" s="166">
        <v>81419.020781889383</v>
      </c>
      <c r="D53" s="292">
        <v>569742.96643388469</v>
      </c>
      <c r="E53" s="297">
        <v>14.290482827985482</v>
      </c>
      <c r="F53" s="166">
        <v>441300.44612291182</v>
      </c>
      <c r="G53" s="166">
        <v>76917.29452945308</v>
      </c>
      <c r="H53" s="166">
        <v>518217.74065236491</v>
      </c>
      <c r="I53" s="178">
        <v>14.842659464460782</v>
      </c>
      <c r="J53" s="185">
        <v>4.2987943766971028</v>
      </c>
      <c r="K53" s="43">
        <v>4.9373090768800836</v>
      </c>
      <c r="L53" s="123">
        <v>4.3895649266811176</v>
      </c>
      <c r="M53" s="49">
        <v>2.2198447688985254</v>
      </c>
      <c r="N53" s="43">
        <v>2.9173781200317137</v>
      </c>
      <c r="O53" s="123">
        <v>2.3227791160245914</v>
      </c>
      <c r="P53" s="49">
        <v>8.5035865365838674</v>
      </c>
      <c r="Q53" s="49">
        <v>4.1862732176639668</v>
      </c>
      <c r="R53" s="124">
        <v>7.8648380817474504</v>
      </c>
      <c r="S53" s="50">
        <v>7.4823524845459133</v>
      </c>
      <c r="T53" s="49">
        <v>-1.6813358532531453</v>
      </c>
      <c r="U53" s="123">
        <v>6.0157365490470625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8">
        <v>43525</v>
      </c>
      <c r="B54" s="291">
        <v>471415.25314906472</v>
      </c>
      <c r="C54" s="166">
        <v>83873.322501423449</v>
      </c>
      <c r="D54" s="292">
        <v>555288.57565048814</v>
      </c>
      <c r="E54" s="298">
        <v>15.104456705807562</v>
      </c>
      <c r="F54" s="166">
        <v>427225.44520160533</v>
      </c>
      <c r="G54" s="166">
        <v>78796.542663013359</v>
      </c>
      <c r="H54" s="166">
        <v>506021.98786461871</v>
      </c>
      <c r="I54" s="179">
        <v>15.571762601765561</v>
      </c>
      <c r="J54" s="186">
        <v>-3.4625974526714316</v>
      </c>
      <c r="K54" s="43">
        <v>3.0144082991477035</v>
      </c>
      <c r="L54" s="124">
        <v>-2.5370020579400858</v>
      </c>
      <c r="M54" s="43">
        <v>-3.189437274528899</v>
      </c>
      <c r="N54" s="43">
        <v>2.4432062321701693</v>
      </c>
      <c r="O54" s="124">
        <v>-2.353403179982493</v>
      </c>
      <c r="P54" s="43">
        <v>4.7455308066485458</v>
      </c>
      <c r="Q54" s="43">
        <v>8.0254333061012488</v>
      </c>
      <c r="R54" s="124">
        <v>5.2281135748864216</v>
      </c>
      <c r="S54" s="188">
        <v>1.82988223759871</v>
      </c>
      <c r="T54" s="43">
        <v>1.958818599389673</v>
      </c>
      <c r="U54" s="124">
        <v>1.8499384611582457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9">
        <v>43635</v>
      </c>
      <c r="B55" s="293">
        <v>471042.10484825354</v>
      </c>
      <c r="C55" s="294">
        <v>83301.482820448218</v>
      </c>
      <c r="D55" s="295">
        <v>554343.58766870177</v>
      </c>
      <c r="E55" s="299">
        <v>15.027049049268081</v>
      </c>
      <c r="F55" s="170">
        <v>431325.85744904331</v>
      </c>
      <c r="G55" s="170">
        <v>79864.858345533736</v>
      </c>
      <c r="H55" s="170">
        <v>511190.71579457703</v>
      </c>
      <c r="I55" s="181">
        <v>15.623299852266406</v>
      </c>
      <c r="J55" s="187">
        <v>-7.9154906066037256E-2</v>
      </c>
      <c r="K55" s="137">
        <v>-0.68178970848033771</v>
      </c>
      <c r="L55" s="138">
        <v>-0.17017961889084177</v>
      </c>
      <c r="M55" s="137">
        <v>0.95977716062839136</v>
      </c>
      <c r="N55" s="137">
        <v>1.3557900466384893</v>
      </c>
      <c r="O55" s="138">
        <v>1.0214433471102637</v>
      </c>
      <c r="P55" s="137">
        <v>7.7289055583730004</v>
      </c>
      <c r="Q55" s="137">
        <v>9.707224188608933</v>
      </c>
      <c r="R55" s="138">
        <v>8.0216208478633888</v>
      </c>
      <c r="S55" s="189">
        <v>5.7577478558300896</v>
      </c>
      <c r="T55" s="137">
        <v>4.8936731262453605</v>
      </c>
      <c r="U55" s="138">
        <v>5.6218137610136978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5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6"/>
    </row>
    <row r="57" spans="1:28" ht="15.75" thickBot="1" x14ac:dyDescent="0.3">
      <c r="A57" s="323" t="s">
        <v>61</v>
      </c>
      <c r="B57" s="324"/>
      <c r="C57" s="324"/>
      <c r="D57" s="324"/>
      <c r="E57" s="324"/>
      <c r="F57" s="324"/>
      <c r="G57" s="324"/>
      <c r="H57" s="324"/>
      <c r="I57" s="324"/>
      <c r="J57" s="324"/>
      <c r="K57" s="324"/>
      <c r="L57" s="324"/>
      <c r="M57" s="324"/>
      <c r="N57" s="324"/>
      <c r="O57" s="324"/>
      <c r="P57" s="324"/>
      <c r="Q57" s="324"/>
      <c r="R57" s="324"/>
      <c r="S57" s="324"/>
      <c r="T57" s="324"/>
      <c r="U57" s="325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3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9"/>
  <sheetViews>
    <sheetView view="pageBreakPreview" zoomScaleNormal="110" zoomScaleSheetLayoutView="100" workbookViewId="0">
      <selection activeCell="J27" sqref="J27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7" width="9.140625" style="11"/>
  </cols>
  <sheetData>
    <row r="1" spans="1:37" ht="19.5" thickBot="1" x14ac:dyDescent="0.3">
      <c r="A1" s="103" t="s">
        <v>92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8"/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7" s="5" customFormat="1" ht="18.75" customHeight="1" x14ac:dyDescent="0.2">
      <c r="A4" s="139">
        <v>2014</v>
      </c>
      <c r="B4" s="48">
        <v>80.493604852671865</v>
      </c>
      <c r="C4" s="48">
        <v>105.4844664159524</v>
      </c>
      <c r="D4" s="48">
        <v>106.63538004270953</v>
      </c>
      <c r="E4" s="48">
        <v>103.21747041827612</v>
      </c>
      <c r="F4" s="48">
        <v>97.980970307533553</v>
      </c>
      <c r="G4" s="48">
        <v>99.355834041150771</v>
      </c>
      <c r="H4" s="48">
        <v>101.53988950918735</v>
      </c>
      <c r="I4" s="48">
        <v>104.971043264158</v>
      </c>
      <c r="J4" s="48">
        <v>101.09297065499882</v>
      </c>
      <c r="K4" s="48">
        <v>107.66784802337665</v>
      </c>
      <c r="L4" s="48">
        <v>98.198305998623056</v>
      </c>
      <c r="M4" s="48">
        <v>102.77155325811377</v>
      </c>
      <c r="N4" s="48">
        <v>101.49996256194198</v>
      </c>
      <c r="O4" s="48">
        <v>105.42055421969719</v>
      </c>
      <c r="P4" s="48">
        <v>101.23808883802208</v>
      </c>
      <c r="Q4" s="209">
        <v>100.47689814773425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7" s="5" customFormat="1" ht="18.75" customHeight="1" x14ac:dyDescent="0.2">
      <c r="A5" s="139">
        <v>2015</v>
      </c>
      <c r="B5" s="48">
        <v>91.237002503779493</v>
      </c>
      <c r="C5" s="48">
        <v>105.68709939688419</v>
      </c>
      <c r="D5" s="48">
        <v>114.22804320941947</v>
      </c>
      <c r="E5" s="48">
        <v>106.1549514495137</v>
      </c>
      <c r="F5" s="48">
        <v>98.075869572733538</v>
      </c>
      <c r="G5" s="48">
        <v>99.034123136854319</v>
      </c>
      <c r="H5" s="48">
        <v>105.00986336197882</v>
      </c>
      <c r="I5" s="48">
        <v>106.9881688055938</v>
      </c>
      <c r="J5" s="48">
        <v>105.30122281098762</v>
      </c>
      <c r="K5" s="48">
        <v>115.64185087768881</v>
      </c>
      <c r="L5" s="48">
        <v>94.761595324462832</v>
      </c>
      <c r="M5" s="48">
        <v>99.056480077194863</v>
      </c>
      <c r="N5" s="48">
        <v>104.33973542966176</v>
      </c>
      <c r="O5" s="48">
        <v>115.27384399563095</v>
      </c>
      <c r="P5" s="48">
        <v>104.36148559668091</v>
      </c>
      <c r="Q5" s="209">
        <v>104.19655114957759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7" s="5" customFormat="1" ht="18.75" customHeight="1" x14ac:dyDescent="0.2">
      <c r="A6" s="139">
        <v>2016</v>
      </c>
      <c r="B6" s="48">
        <v>104.45714343787878</v>
      </c>
      <c r="C6" s="48">
        <v>106.86740204986064</v>
      </c>
      <c r="D6" s="48">
        <v>110.04837797348624</v>
      </c>
      <c r="E6" s="48">
        <v>104.59406820312442</v>
      </c>
      <c r="F6" s="48">
        <v>101.45616757720251</v>
      </c>
      <c r="G6" s="48">
        <v>103.11620619139185</v>
      </c>
      <c r="H6" s="48">
        <v>103.35841366342149</v>
      </c>
      <c r="I6" s="48">
        <v>106.28786177978945</v>
      </c>
      <c r="J6" s="48">
        <v>104.38963043084875</v>
      </c>
      <c r="K6" s="48">
        <v>116.57570843565919</v>
      </c>
      <c r="L6" s="48">
        <v>91.644811205871434</v>
      </c>
      <c r="M6" s="48">
        <v>96.94447137867536</v>
      </c>
      <c r="N6" s="48">
        <v>103.35340990009925</v>
      </c>
      <c r="O6" s="48">
        <v>125.47489604488726</v>
      </c>
      <c r="P6" s="48">
        <v>103.48850136283696</v>
      </c>
      <c r="Q6" s="209">
        <v>105.09777940208143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7" s="5" customFormat="1" ht="18.75" customHeight="1" x14ac:dyDescent="0.2">
      <c r="A7" s="139">
        <v>2017</v>
      </c>
      <c r="B7" s="48">
        <v>94.011284470089677</v>
      </c>
      <c r="C7" s="48">
        <v>123.37499201939603</v>
      </c>
      <c r="D7" s="48">
        <v>106.23672870857622</v>
      </c>
      <c r="E7" s="48">
        <v>116.93397651872972</v>
      </c>
      <c r="F7" s="48">
        <v>105.36598958102725</v>
      </c>
      <c r="G7" s="48">
        <v>106.49324211248243</v>
      </c>
      <c r="H7" s="48">
        <v>105.97826229902574</v>
      </c>
      <c r="I7" s="48">
        <v>107.54781744956667</v>
      </c>
      <c r="J7" s="48">
        <v>111.06660686679126</v>
      </c>
      <c r="K7" s="48">
        <v>113.13656946053034</v>
      </c>
      <c r="L7" s="48">
        <v>90.043905431419105</v>
      </c>
      <c r="M7" s="48">
        <v>97.27358241735574</v>
      </c>
      <c r="N7" s="48">
        <v>103.96223157003756</v>
      </c>
      <c r="O7" s="48">
        <v>125.4222895398654</v>
      </c>
      <c r="P7" s="48">
        <v>103.98093715394401</v>
      </c>
      <c r="Q7" s="209">
        <v>105.71326814420642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7" s="8" customFormat="1" ht="18.75" customHeight="1" thickBot="1" x14ac:dyDescent="0.25">
      <c r="A8" s="105">
        <v>2018</v>
      </c>
      <c r="B8" s="99">
        <v>102.11171449524436</v>
      </c>
      <c r="C8" s="99">
        <v>131.34248570985906</v>
      </c>
      <c r="D8" s="99">
        <v>103.82456275732098</v>
      </c>
      <c r="E8" s="99">
        <v>127.91487290837907</v>
      </c>
      <c r="F8" s="99">
        <v>105.34277167905474</v>
      </c>
      <c r="G8" s="99">
        <v>104.84129204883682</v>
      </c>
      <c r="H8" s="99">
        <v>108.07811554381627</v>
      </c>
      <c r="I8" s="99">
        <v>107.10335951678812</v>
      </c>
      <c r="J8" s="99">
        <v>109.08616437603054</v>
      </c>
      <c r="K8" s="99">
        <v>116.80073192087849</v>
      </c>
      <c r="L8" s="99">
        <v>95.612145396562539</v>
      </c>
      <c r="M8" s="99">
        <v>95.773744437938149</v>
      </c>
      <c r="N8" s="99">
        <v>104.9221374265764</v>
      </c>
      <c r="O8" s="99">
        <v>123.53124987503968</v>
      </c>
      <c r="P8" s="99">
        <v>104.80395807443635</v>
      </c>
      <c r="Q8" s="210">
        <v>107.52545175268433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7" ht="15" customHeight="1" x14ac:dyDescent="0.25">
      <c r="A9" s="141"/>
      <c r="B9" s="142"/>
      <c r="C9" s="142"/>
      <c r="D9" s="142"/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208"/>
      <c r="R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</row>
    <row r="10" spans="1:37" s="5" customFormat="1" ht="18.75" customHeight="1" x14ac:dyDescent="0.2">
      <c r="A10" s="168">
        <v>41791</v>
      </c>
      <c r="B10" s="69">
        <v>79.564498538903223</v>
      </c>
      <c r="C10" s="69">
        <v>105.60457280513438</v>
      </c>
      <c r="D10" s="69">
        <v>103.84370484938066</v>
      </c>
      <c r="E10" s="69">
        <v>100.92963805367076</v>
      </c>
      <c r="F10" s="69">
        <v>98.722229717752882</v>
      </c>
      <c r="G10" s="69">
        <v>98.043560961361464</v>
      </c>
      <c r="H10" s="69">
        <v>99.156934256722252</v>
      </c>
      <c r="I10" s="69">
        <v>102.37211979385886</v>
      </c>
      <c r="J10" s="69">
        <v>96.545290374399897</v>
      </c>
      <c r="K10" s="69">
        <v>105.08762352609047</v>
      </c>
      <c r="L10" s="69">
        <v>91.173259935329682</v>
      </c>
      <c r="M10" s="69">
        <v>102.29193046454034</v>
      </c>
      <c r="N10" s="69">
        <v>99.04408896283455</v>
      </c>
      <c r="O10" s="69">
        <v>106.07109639086021</v>
      </c>
      <c r="P10" s="69">
        <v>99.065088065278729</v>
      </c>
      <c r="Q10" s="209">
        <v>98.408163129398915</v>
      </c>
      <c r="R10" s="72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19"/>
      <c r="AK10" s="19"/>
    </row>
    <row r="11" spans="1:37" s="5" customFormat="1" ht="18.75" customHeight="1" x14ac:dyDescent="0.2">
      <c r="A11" s="167">
        <v>41883</v>
      </c>
      <c r="B11" s="69">
        <v>78.377666210639688</v>
      </c>
      <c r="C11" s="69">
        <v>105.28322795412437</v>
      </c>
      <c r="D11" s="69">
        <v>107.41261036738223</v>
      </c>
      <c r="E11" s="69">
        <v>103.42384210579007</v>
      </c>
      <c r="F11" s="69">
        <v>97.678517866749132</v>
      </c>
      <c r="G11" s="69">
        <v>99.154647444624246</v>
      </c>
      <c r="H11" s="69">
        <v>101.9387763584255</v>
      </c>
      <c r="I11" s="69">
        <v>105.2418868487826</v>
      </c>
      <c r="J11" s="69">
        <v>99.930218593132921</v>
      </c>
      <c r="K11" s="69">
        <v>109.21539022620733</v>
      </c>
      <c r="L11" s="69">
        <v>102.46339129650414</v>
      </c>
      <c r="M11" s="69">
        <v>101.22031388222531</v>
      </c>
      <c r="N11" s="69">
        <v>101.53884364708153</v>
      </c>
      <c r="O11" s="69">
        <v>105.87725025863531</v>
      </c>
      <c r="P11" s="69">
        <v>101.55910419517718</v>
      </c>
      <c r="Q11" s="209">
        <v>100.8559706106972</v>
      </c>
      <c r="R11" s="72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19"/>
      <c r="AK11" s="19"/>
    </row>
    <row r="12" spans="1:37" s="5" customFormat="1" ht="18.75" customHeight="1" x14ac:dyDescent="0.2">
      <c r="A12" s="168">
        <v>41974</v>
      </c>
      <c r="B12" s="69">
        <v>85.141119686356589</v>
      </c>
      <c r="C12" s="69">
        <v>102.42695664636014</v>
      </c>
      <c r="D12" s="69">
        <v>112.11372842179449</v>
      </c>
      <c r="E12" s="69">
        <v>107.83462095452202</v>
      </c>
      <c r="F12" s="69">
        <v>97.913488995872285</v>
      </c>
      <c r="G12" s="69">
        <v>101.28274896888092</v>
      </c>
      <c r="H12" s="69">
        <v>105.73317200975275</v>
      </c>
      <c r="I12" s="69">
        <v>109.16638032371229</v>
      </c>
      <c r="J12" s="69">
        <v>107.24467086870706</v>
      </c>
      <c r="K12" s="69">
        <v>112.23169245356864</v>
      </c>
      <c r="L12" s="69">
        <v>99.644705355223053</v>
      </c>
      <c r="M12" s="69">
        <v>105.10005910975451</v>
      </c>
      <c r="N12" s="69">
        <v>105.97070912970767</v>
      </c>
      <c r="O12" s="69">
        <v>106.76260753456157</v>
      </c>
      <c r="P12" s="69">
        <v>105.99321222767591</v>
      </c>
      <c r="Q12" s="209">
        <v>104.06044916716776</v>
      </c>
      <c r="R12" s="72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19"/>
      <c r="AK12" s="19"/>
    </row>
    <row r="13" spans="1:37" s="5" customFormat="1" ht="18.75" customHeight="1" x14ac:dyDescent="0.2">
      <c r="A13" s="167">
        <v>42064</v>
      </c>
      <c r="B13" s="69">
        <v>91.031619839779637</v>
      </c>
      <c r="C13" s="69">
        <v>110.52144225745441</v>
      </c>
      <c r="D13" s="69">
        <v>113.11131426747322</v>
      </c>
      <c r="E13" s="69">
        <v>107.35080539722017</v>
      </c>
      <c r="F13" s="69">
        <v>97.592177471062769</v>
      </c>
      <c r="G13" s="69">
        <v>100.26618794166531</v>
      </c>
      <c r="H13" s="69">
        <v>106.80736643780536</v>
      </c>
      <c r="I13" s="69">
        <v>108.84053734745871</v>
      </c>
      <c r="J13" s="69">
        <v>108.01457999241144</v>
      </c>
      <c r="K13" s="69">
        <v>111.9785494920514</v>
      </c>
      <c r="L13" s="69">
        <v>96.363771222678764</v>
      </c>
      <c r="M13" s="69">
        <v>102.05328481217711</v>
      </c>
      <c r="N13" s="69">
        <v>105.81251363551124</v>
      </c>
      <c r="O13" s="69">
        <v>110.10838724784685</v>
      </c>
      <c r="P13" s="69">
        <v>105.8324836272871</v>
      </c>
      <c r="Q13" s="209">
        <v>104.7390494109293</v>
      </c>
      <c r="R13" s="72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19"/>
      <c r="AK13" s="19"/>
    </row>
    <row r="14" spans="1:37" s="8" customFormat="1" ht="18.75" customHeight="1" x14ac:dyDescent="0.2">
      <c r="A14" s="168">
        <v>42156</v>
      </c>
      <c r="B14" s="69">
        <v>90.05151603445475</v>
      </c>
      <c r="C14" s="69">
        <v>99.901964585167875</v>
      </c>
      <c r="D14" s="69">
        <v>115.12332347711893</v>
      </c>
      <c r="E14" s="69">
        <v>106.53469383581738</v>
      </c>
      <c r="F14" s="69">
        <v>98.138790236244773</v>
      </c>
      <c r="G14" s="69">
        <v>99.01912006232422</v>
      </c>
      <c r="H14" s="69">
        <v>105.81889727787392</v>
      </c>
      <c r="I14" s="69">
        <v>107.3945987894828</v>
      </c>
      <c r="J14" s="69">
        <v>107.40860885778773</v>
      </c>
      <c r="K14" s="69">
        <v>115.75450049474625</v>
      </c>
      <c r="L14" s="69">
        <v>89.750951045102525</v>
      </c>
      <c r="M14" s="69">
        <v>99.220690682959116</v>
      </c>
      <c r="N14" s="69">
        <v>105.26988137858611</v>
      </c>
      <c r="O14" s="69">
        <v>115.62153515036894</v>
      </c>
      <c r="P14" s="69">
        <v>105.28959477967612</v>
      </c>
      <c r="Q14" s="209">
        <v>104.0148974668912</v>
      </c>
      <c r="R14" s="72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62"/>
      <c r="AK14" s="62"/>
    </row>
    <row r="15" spans="1:37" s="8" customFormat="1" ht="18.75" customHeight="1" x14ac:dyDescent="0.2">
      <c r="A15" s="167">
        <v>42248</v>
      </c>
      <c r="B15" s="69">
        <v>90.39703652324016</v>
      </c>
      <c r="C15" s="69">
        <v>108.61071882416482</v>
      </c>
      <c r="D15" s="69">
        <v>115.1165766877447</v>
      </c>
      <c r="E15" s="69">
        <v>105.05675653965753</v>
      </c>
      <c r="F15" s="69">
        <v>98.672264738712613</v>
      </c>
      <c r="G15" s="69">
        <v>97.985691189844118</v>
      </c>
      <c r="H15" s="69">
        <v>103.99189217360575</v>
      </c>
      <c r="I15" s="69">
        <v>106.02752450526775</v>
      </c>
      <c r="J15" s="69">
        <v>103.42411129832249</v>
      </c>
      <c r="K15" s="69">
        <v>117.20682530339226</v>
      </c>
      <c r="L15" s="69">
        <v>96.424814566035224</v>
      </c>
      <c r="M15" s="69">
        <v>96.817749901759299</v>
      </c>
      <c r="N15" s="69">
        <v>102.49094250748445</v>
      </c>
      <c r="O15" s="69">
        <v>117.36769656978561</v>
      </c>
      <c r="P15" s="69">
        <v>102.51187235722075</v>
      </c>
      <c r="Q15" s="209">
        <v>103.75273190631317</v>
      </c>
      <c r="R15" s="91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62"/>
    </row>
    <row r="16" spans="1:37" s="8" customFormat="1" ht="18.75" customHeight="1" x14ac:dyDescent="0.2">
      <c r="A16" s="167">
        <v>42339</v>
      </c>
      <c r="B16" s="69">
        <v>93.554001583787155</v>
      </c>
      <c r="C16" s="69">
        <v>105.1638721105525</v>
      </c>
      <c r="D16" s="69">
        <v>113.61438502661349</v>
      </c>
      <c r="E16" s="69">
        <v>105.99684243101889</v>
      </c>
      <c r="F16" s="69">
        <v>97.594239718896958</v>
      </c>
      <c r="G16" s="69">
        <v>99.171212785369875</v>
      </c>
      <c r="H16" s="69">
        <v>103.71785766498108</v>
      </c>
      <c r="I16" s="69">
        <v>105.822480684963</v>
      </c>
      <c r="J16" s="69">
        <v>104.41019379705392</v>
      </c>
      <c r="K16" s="69">
        <v>117.7109658053851</v>
      </c>
      <c r="L16" s="69">
        <v>96.48039727582362</v>
      </c>
      <c r="M16" s="69">
        <v>98.567182719808599</v>
      </c>
      <c r="N16" s="69">
        <v>103.80210290652742</v>
      </c>
      <c r="O16" s="69">
        <v>118.00786950705009</v>
      </c>
      <c r="P16" s="69">
        <v>103.83253904833973</v>
      </c>
      <c r="Q16" s="209">
        <v>104.32598163872163</v>
      </c>
      <c r="R16" s="91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2"/>
      <c r="AK16" s="62"/>
    </row>
    <row r="17" spans="1:38" s="5" customFormat="1" ht="18.75" customHeight="1" x14ac:dyDescent="0.2">
      <c r="A17" s="168">
        <v>42430</v>
      </c>
      <c r="B17" s="69">
        <v>100.25283220441658</v>
      </c>
      <c r="C17" s="69">
        <v>110.53635855073233</v>
      </c>
      <c r="D17" s="69">
        <v>114.31142175417125</v>
      </c>
      <c r="E17" s="69">
        <v>105.11144643283592</v>
      </c>
      <c r="F17" s="69">
        <v>100.49236521300871</v>
      </c>
      <c r="G17" s="69">
        <v>101.31312497303092</v>
      </c>
      <c r="H17" s="69">
        <v>103.88173319314424</v>
      </c>
      <c r="I17" s="69">
        <v>105.73431835034951</v>
      </c>
      <c r="J17" s="69">
        <v>103.89578215669111</v>
      </c>
      <c r="K17" s="69">
        <v>116.10739776237713</v>
      </c>
      <c r="L17" s="69">
        <v>91.971667732038469</v>
      </c>
      <c r="M17" s="69">
        <v>98.515659611472515</v>
      </c>
      <c r="N17" s="69">
        <v>104.64474874139715</v>
      </c>
      <c r="O17" s="69">
        <v>121.23255845948049</v>
      </c>
      <c r="P17" s="69">
        <v>104.66985805951492</v>
      </c>
      <c r="Q17" s="209">
        <v>105.10712322231767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4"/>
      <c r="AK17" s="19"/>
      <c r="AL17" s="19"/>
    </row>
    <row r="18" spans="1:38" s="5" customFormat="1" ht="18.75" customHeight="1" x14ac:dyDescent="0.2">
      <c r="A18" s="168">
        <v>42522</v>
      </c>
      <c r="B18" s="69">
        <v>109.49903137333125</v>
      </c>
      <c r="C18" s="69">
        <v>106.16672033568801</v>
      </c>
      <c r="D18" s="69">
        <v>113.69303308530435</v>
      </c>
      <c r="E18" s="69">
        <v>105.27621153843897</v>
      </c>
      <c r="F18" s="69">
        <v>98.618950068343082</v>
      </c>
      <c r="G18" s="69">
        <v>101.88984729403541</v>
      </c>
      <c r="H18" s="69">
        <v>103.98426114797897</v>
      </c>
      <c r="I18" s="69">
        <v>105.79904526796813</v>
      </c>
      <c r="J18" s="69">
        <v>104.42851865107032</v>
      </c>
      <c r="K18" s="69">
        <v>117.20184325724888</v>
      </c>
      <c r="L18" s="69">
        <v>86.753955271331137</v>
      </c>
      <c r="M18" s="69">
        <v>98.081192362410533</v>
      </c>
      <c r="N18" s="69">
        <v>104.80840589722077</v>
      </c>
      <c r="O18" s="69">
        <v>125.01720933281382</v>
      </c>
      <c r="P18" s="69">
        <v>104.83267911263546</v>
      </c>
      <c r="Q18" s="209">
        <v>105.36383537644313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4"/>
      <c r="AK18" s="19"/>
      <c r="AL18" s="19"/>
    </row>
    <row r="19" spans="1:38" s="5" customFormat="1" ht="18.75" customHeight="1" x14ac:dyDescent="0.2">
      <c r="A19" s="167">
        <v>42614</v>
      </c>
      <c r="B19" s="69">
        <v>111.5183212612453</v>
      </c>
      <c r="C19" s="69">
        <v>105.25458319777145</v>
      </c>
      <c r="D19" s="69">
        <v>108.6105639678678</v>
      </c>
      <c r="E19" s="69">
        <v>103.50144585574294</v>
      </c>
      <c r="F19" s="69">
        <v>102.71861287583229</v>
      </c>
      <c r="G19" s="69">
        <v>104.25036085900008</v>
      </c>
      <c r="H19" s="69">
        <v>102.87057363787848</v>
      </c>
      <c r="I19" s="69">
        <v>106.506071015937</v>
      </c>
      <c r="J19" s="69">
        <v>104.55498114987013</v>
      </c>
      <c r="K19" s="69">
        <v>116.32899571978535</v>
      </c>
      <c r="L19" s="69">
        <v>92.287148886592973</v>
      </c>
      <c r="M19" s="69">
        <v>95.300802045063875</v>
      </c>
      <c r="N19" s="69">
        <v>102.70267558570718</v>
      </c>
      <c r="O19" s="69">
        <v>126.66604880365396</v>
      </c>
      <c r="P19" s="69">
        <v>102.72429847359818</v>
      </c>
      <c r="Q19" s="209">
        <v>105.2541830257428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customHeight="1" x14ac:dyDescent="0.2">
      <c r="A20" s="168">
        <v>42705</v>
      </c>
      <c r="B20" s="69">
        <v>97.790309127989445</v>
      </c>
      <c r="C20" s="69">
        <v>106.20329691805442</v>
      </c>
      <c r="D20" s="69">
        <v>104.59321685315038</v>
      </c>
      <c r="E20" s="69">
        <v>104.67001480373268</v>
      </c>
      <c r="F20" s="69">
        <v>104.36685503575515</v>
      </c>
      <c r="G20" s="69">
        <v>105.23964675775166</v>
      </c>
      <c r="H20" s="69">
        <v>102.75184149997303</v>
      </c>
      <c r="I20" s="69">
        <v>107.13146731913076</v>
      </c>
      <c r="J20" s="69">
        <v>104.59056495017484</v>
      </c>
      <c r="K20" s="69">
        <v>116.69737728446555</v>
      </c>
      <c r="L20" s="69">
        <v>95.392578774690989</v>
      </c>
      <c r="M20" s="69">
        <v>96.094706949317271</v>
      </c>
      <c r="N20" s="69">
        <v>101.27011383003514</v>
      </c>
      <c r="O20" s="69">
        <v>129.16007896259461</v>
      </c>
      <c r="P20" s="69">
        <v>101.29073231809309</v>
      </c>
      <c r="Q20" s="209">
        <v>104.66901154599202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  <c r="AL20" s="19"/>
    </row>
    <row r="21" spans="1:38" s="5" customFormat="1" ht="18.75" customHeight="1" x14ac:dyDescent="0.2">
      <c r="A21" s="167">
        <v>42795</v>
      </c>
      <c r="B21" s="69">
        <v>93.067449670327818</v>
      </c>
      <c r="C21" s="69">
        <v>121.69508139407951</v>
      </c>
      <c r="D21" s="69">
        <v>104.6284261239614</v>
      </c>
      <c r="E21" s="69">
        <v>105.09482683865596</v>
      </c>
      <c r="F21" s="69">
        <v>105.78928798755167</v>
      </c>
      <c r="G21" s="69">
        <v>108.57892098645954</v>
      </c>
      <c r="H21" s="69">
        <v>103.56167934645433</v>
      </c>
      <c r="I21" s="69">
        <v>107.02648517743162</v>
      </c>
      <c r="J21" s="69">
        <v>107.2657391706864</v>
      </c>
      <c r="K21" s="69">
        <v>112.50884100092753</v>
      </c>
      <c r="L21" s="69">
        <v>89.241963862547578</v>
      </c>
      <c r="M21" s="69">
        <v>96.865151495488803</v>
      </c>
      <c r="N21" s="69">
        <v>102.04123412519542</v>
      </c>
      <c r="O21" s="69">
        <v>128.03728902585226</v>
      </c>
      <c r="P21" s="69">
        <v>102.06067928334573</v>
      </c>
      <c r="Q21" s="209">
        <v>104.18204182352451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  <c r="AL21" s="19"/>
    </row>
    <row r="22" spans="1:38" s="5" customFormat="1" ht="18.75" customHeight="1" x14ac:dyDescent="0.2">
      <c r="A22" s="168">
        <v>42887</v>
      </c>
      <c r="B22" s="69">
        <v>90.478263124238495</v>
      </c>
      <c r="C22" s="69">
        <v>129.7180513702271</v>
      </c>
      <c r="D22" s="69">
        <v>108.24676432593658</v>
      </c>
      <c r="E22" s="69">
        <v>108.5162672021354</v>
      </c>
      <c r="F22" s="69">
        <v>104.38319166279993</v>
      </c>
      <c r="G22" s="69">
        <v>107.10993340548058</v>
      </c>
      <c r="H22" s="69">
        <v>104.6206955586392</v>
      </c>
      <c r="I22" s="69">
        <v>106.23942684713131</v>
      </c>
      <c r="J22" s="69">
        <v>108.77958837713349</v>
      </c>
      <c r="K22" s="69">
        <v>112.46973075442193</v>
      </c>
      <c r="L22" s="69">
        <v>83.600820271961396</v>
      </c>
      <c r="M22" s="69">
        <v>96.968169242882013</v>
      </c>
      <c r="N22" s="69">
        <v>103.6374795941741</v>
      </c>
      <c r="O22" s="69">
        <v>125.0402742317568</v>
      </c>
      <c r="P22" s="69">
        <v>103.65276780722665</v>
      </c>
      <c r="Q22" s="209">
        <v>104.14952091685339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customHeight="1" x14ac:dyDescent="0.2">
      <c r="A23" s="167">
        <v>42979</v>
      </c>
      <c r="B23" s="69">
        <v>99.717102695713081</v>
      </c>
      <c r="C23" s="69">
        <v>116.12023742628131</v>
      </c>
      <c r="D23" s="69">
        <v>104.82124959155881</v>
      </c>
      <c r="E23" s="69">
        <v>127.7782260901097</v>
      </c>
      <c r="F23" s="69">
        <v>107.605953979685</v>
      </c>
      <c r="G23" s="69">
        <v>106.84773911915028</v>
      </c>
      <c r="H23" s="69">
        <v>107.51955628372455</v>
      </c>
      <c r="I23" s="69">
        <v>107.65665351340212</v>
      </c>
      <c r="J23" s="69">
        <v>113.45048440965827</v>
      </c>
      <c r="K23" s="69">
        <v>111.29212290932897</v>
      </c>
      <c r="L23" s="69">
        <v>89.366393888544224</v>
      </c>
      <c r="M23" s="69">
        <v>96.545714706542768</v>
      </c>
      <c r="N23" s="69">
        <v>104.54979146854311</v>
      </c>
      <c r="O23" s="69">
        <v>120.18931953375528</v>
      </c>
      <c r="P23" s="69">
        <v>104.57160172873822</v>
      </c>
      <c r="Q23" s="209">
        <v>106.50849430707788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customHeight="1" x14ac:dyDescent="0.2">
      <c r="A24" s="168">
        <v>43070</v>
      </c>
      <c r="B24" s="69">
        <v>93.253572647630477</v>
      </c>
      <c r="C24" s="69">
        <v>127.36614036915778</v>
      </c>
      <c r="D24" s="69">
        <v>107.61855203347341</v>
      </c>
      <c r="E24" s="69">
        <v>144.83041437504025</v>
      </c>
      <c r="F24" s="69">
        <v>104.51966354154645</v>
      </c>
      <c r="G24" s="69">
        <v>103.87107583939904</v>
      </c>
      <c r="H24" s="69">
        <v>108.33288926327623</v>
      </c>
      <c r="I24" s="69">
        <v>109.16236227778123</v>
      </c>
      <c r="J24" s="69">
        <v>113.56393820423658</v>
      </c>
      <c r="K24" s="69">
        <v>116.8828775973039</v>
      </c>
      <c r="L24" s="69">
        <v>97.538890813985006</v>
      </c>
      <c r="M24" s="69">
        <v>98.663600612496523</v>
      </c>
      <c r="N24" s="69">
        <v>105.60681688756353</v>
      </c>
      <c r="O24" s="69">
        <v>128.44910504971196</v>
      </c>
      <c r="P24" s="69">
        <v>105.62468274099821</v>
      </c>
      <c r="Q24" s="209">
        <v>108.05805222863727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5" customFormat="1" ht="18.75" customHeight="1" x14ac:dyDescent="0.2">
      <c r="A25" s="167">
        <v>43160</v>
      </c>
      <c r="B25" s="69">
        <v>97.358808975716542</v>
      </c>
      <c r="C25" s="69">
        <v>122.90775769546137</v>
      </c>
      <c r="D25" s="69">
        <v>100.54316427817702</v>
      </c>
      <c r="E25" s="69">
        <v>145.0117617456533</v>
      </c>
      <c r="F25" s="69">
        <v>105.40308972063062</v>
      </c>
      <c r="G25" s="69">
        <v>101.64037266891735</v>
      </c>
      <c r="H25" s="69">
        <v>106.75895102700667</v>
      </c>
      <c r="I25" s="69">
        <v>107.83565781577623</v>
      </c>
      <c r="J25" s="69">
        <v>110.94216346842784</v>
      </c>
      <c r="K25" s="69">
        <v>115.68835954989457</v>
      </c>
      <c r="L25" s="69">
        <v>96.46403732788059</v>
      </c>
      <c r="M25" s="69">
        <v>96.113906213231814</v>
      </c>
      <c r="N25" s="69">
        <v>104.2450498448172</v>
      </c>
      <c r="O25" s="69">
        <v>123.15867783451826</v>
      </c>
      <c r="P25" s="69">
        <v>104.26406785692309</v>
      </c>
      <c r="Q25" s="209">
        <v>106.21316152917883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19"/>
      <c r="AK25" s="19"/>
    </row>
    <row r="26" spans="1:38" s="5" customFormat="1" ht="18.75" customHeight="1" x14ac:dyDescent="0.2">
      <c r="A26" s="168">
        <v>43252</v>
      </c>
      <c r="B26" s="69">
        <v>93.434494053853612</v>
      </c>
      <c r="C26" s="69">
        <v>136.18569362824772</v>
      </c>
      <c r="D26" s="69">
        <v>103.28705124849466</v>
      </c>
      <c r="E26" s="69">
        <v>130.87750354747621</v>
      </c>
      <c r="F26" s="69">
        <v>106.32350575136718</v>
      </c>
      <c r="G26" s="69">
        <v>104.62909659230138</v>
      </c>
      <c r="H26" s="69">
        <v>107.27563628912846</v>
      </c>
      <c r="I26" s="69">
        <v>107.46472964744338</v>
      </c>
      <c r="J26" s="69">
        <v>107.70298167760539</v>
      </c>
      <c r="K26" s="69">
        <v>116.48675016284101</v>
      </c>
      <c r="L26" s="69">
        <v>90.920399281806567</v>
      </c>
      <c r="M26" s="69">
        <v>95.546968592671448</v>
      </c>
      <c r="N26" s="69">
        <v>104.28871393796504</v>
      </c>
      <c r="O26" s="69">
        <v>120.63432721493541</v>
      </c>
      <c r="P26" s="69">
        <v>104.30582309004842</v>
      </c>
      <c r="Q26" s="209">
        <v>106.0325002295355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19"/>
      <c r="AK26" s="19"/>
    </row>
    <row r="27" spans="1:38" s="8" customFormat="1" ht="18.75" customHeight="1" x14ac:dyDescent="0.2">
      <c r="A27" s="167">
        <v>43344</v>
      </c>
      <c r="B27" s="69">
        <v>107.17476094684916</v>
      </c>
      <c r="C27" s="69">
        <v>130.82562885783915</v>
      </c>
      <c r="D27" s="69">
        <v>108.76182335288539</v>
      </c>
      <c r="E27" s="69">
        <v>117.88843560354664</v>
      </c>
      <c r="F27" s="69">
        <v>105.03556454938915</v>
      </c>
      <c r="G27" s="69">
        <v>105.50982186016675</v>
      </c>
      <c r="H27" s="69">
        <v>107.83586048889094</v>
      </c>
      <c r="I27" s="69">
        <v>106.09007567694108</v>
      </c>
      <c r="J27" s="69">
        <v>108.48485440630141</v>
      </c>
      <c r="K27" s="69">
        <v>116.58741914187083</v>
      </c>
      <c r="L27" s="69">
        <v>95.267014466344222</v>
      </c>
      <c r="M27" s="69">
        <v>92.79214908619015</v>
      </c>
      <c r="N27" s="69">
        <v>104.43926125572366</v>
      </c>
      <c r="O27" s="69">
        <v>123.06785576426158</v>
      </c>
      <c r="P27" s="69">
        <v>104.46267808051842</v>
      </c>
      <c r="Q27" s="209">
        <v>107.76604276043361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8" customFormat="1" ht="18.75" customHeight="1" x14ac:dyDescent="0.2">
      <c r="A28" s="168">
        <v>43435</v>
      </c>
      <c r="B28" s="69">
        <v>110.26140068988417</v>
      </c>
      <c r="C28" s="69">
        <v>133.79074196168244</v>
      </c>
      <c r="D28" s="69">
        <v>103.02576215525403</v>
      </c>
      <c r="E28" s="69">
        <v>119.91092216029368</v>
      </c>
      <c r="F28" s="69">
        <v>104.71194645641476</v>
      </c>
      <c r="G28" s="69">
        <v>107.27179517491921</v>
      </c>
      <c r="H28" s="69">
        <v>110.33813450631639</v>
      </c>
      <c r="I28" s="69">
        <v>107.13109059130856</v>
      </c>
      <c r="J28" s="69">
        <v>109.66644923517106</v>
      </c>
      <c r="K28" s="69">
        <v>118.15627809122974</v>
      </c>
      <c r="L28" s="69">
        <v>99.74976531261801</v>
      </c>
      <c r="M28" s="69">
        <v>98.195549119497528</v>
      </c>
      <c r="N28" s="69">
        <v>106.70502797095737</v>
      </c>
      <c r="O28" s="69">
        <v>127.24114526854737</v>
      </c>
      <c r="P28" s="69">
        <v>106.72506854621057</v>
      </c>
      <c r="Q28" s="209">
        <v>109.94277535088951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2"/>
      <c r="AK28" s="62"/>
    </row>
    <row r="29" spans="1:38" s="8" customFormat="1" ht="18.75" customHeight="1" x14ac:dyDescent="0.2">
      <c r="A29" s="168">
        <v>43525</v>
      </c>
      <c r="B29" s="69">
        <v>114.17941412441901</v>
      </c>
      <c r="C29" s="69">
        <v>129.18601737736631</v>
      </c>
      <c r="D29" s="69">
        <v>111.57185924968834</v>
      </c>
      <c r="E29" s="69">
        <v>124.02255847037654</v>
      </c>
      <c r="F29" s="69">
        <v>105.29189119978999</v>
      </c>
      <c r="G29" s="69">
        <v>104.00593076725541</v>
      </c>
      <c r="H29" s="69">
        <v>109.48099341755641</v>
      </c>
      <c r="I29" s="69">
        <v>107.04298257786711</v>
      </c>
      <c r="J29" s="69">
        <v>111.18254574266902</v>
      </c>
      <c r="K29" s="69">
        <v>116.97779038551899</v>
      </c>
      <c r="L29" s="69">
        <v>97.63675012705886</v>
      </c>
      <c r="M29" s="69">
        <v>99.23528223915487</v>
      </c>
      <c r="N29" s="69">
        <v>106.19695969345523</v>
      </c>
      <c r="O29" s="69">
        <v>127.06373131490594</v>
      </c>
      <c r="P29" s="69">
        <v>106.21374388914998</v>
      </c>
      <c r="Q29" s="209">
        <v>109.73605672626428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2"/>
      <c r="AK29" s="62"/>
    </row>
    <row r="30" spans="1:38" s="5" customFormat="1" ht="18.75" customHeight="1" thickBot="1" x14ac:dyDescent="0.25">
      <c r="A30" s="169">
        <v>43635</v>
      </c>
      <c r="B30" s="176">
        <v>109.64548248135382</v>
      </c>
      <c r="C30" s="176">
        <v>136.96863880116024</v>
      </c>
      <c r="D30" s="176">
        <v>95.663898815127382</v>
      </c>
      <c r="E30" s="176">
        <v>120.94275696954422</v>
      </c>
      <c r="F30" s="176">
        <v>107.30220513976485</v>
      </c>
      <c r="G30" s="176">
        <v>103.85904139589488</v>
      </c>
      <c r="H30" s="176">
        <v>110.81537840486385</v>
      </c>
      <c r="I30" s="176">
        <v>108.64043914452979</v>
      </c>
      <c r="J30" s="176">
        <v>110.67353832080158</v>
      </c>
      <c r="K30" s="176">
        <v>110.22176113020312</v>
      </c>
      <c r="L30" s="176">
        <v>91.943964024668887</v>
      </c>
      <c r="M30" s="176">
        <v>96.408931494784383</v>
      </c>
      <c r="N30" s="176">
        <v>104.93804319866773</v>
      </c>
      <c r="O30" s="176">
        <v>127.86484662662608</v>
      </c>
      <c r="P30" s="176">
        <v>104.95515862529327</v>
      </c>
      <c r="Q30" s="210">
        <v>108.44163842198296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</row>
    <row r="31" spans="1:38" ht="18.75" customHeight="1" x14ac:dyDescent="0.25">
      <c r="A31" s="328"/>
      <c r="B31" s="329"/>
      <c r="C31" s="329"/>
      <c r="D31" s="329"/>
      <c r="E31" s="329"/>
      <c r="F31" s="329"/>
      <c r="G31" s="329"/>
      <c r="H31" s="329"/>
      <c r="I31" s="329"/>
      <c r="J31" s="329"/>
      <c r="K31" s="329"/>
      <c r="L31" s="329"/>
      <c r="M31" s="329"/>
      <c r="N31" s="329"/>
      <c r="O31" s="329"/>
      <c r="P31" s="329"/>
      <c r="Q31" s="330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81"/>
    </row>
    <row r="32" spans="1:38" ht="18.75" customHeight="1" thickBot="1" x14ac:dyDescent="0.3">
      <c r="A32" s="323" t="s">
        <v>61</v>
      </c>
      <c r="B32" s="324"/>
      <c r="C32" s="324"/>
      <c r="D32" s="324"/>
      <c r="E32" s="324"/>
      <c r="F32" s="324"/>
      <c r="G32" s="324"/>
      <c r="H32" s="324"/>
      <c r="I32" s="324"/>
      <c r="J32" s="324"/>
      <c r="K32" s="324"/>
      <c r="L32" s="324"/>
      <c r="M32" s="324"/>
      <c r="N32" s="324"/>
      <c r="O32" s="324"/>
      <c r="P32" s="324"/>
      <c r="Q32" s="325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81"/>
    </row>
    <row r="33" spans="1:35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81"/>
    </row>
    <row r="34" spans="1:35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81"/>
    </row>
    <row r="35" spans="1:35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69"/>
      <c r="AH35" s="69"/>
      <c r="AI35" s="82"/>
    </row>
    <row r="36" spans="1:35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83"/>
    </row>
    <row r="37" spans="1:35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49"/>
      <c r="W37" s="49"/>
      <c r="X37" s="6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55"/>
    </row>
    <row r="38" spans="1:35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5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5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5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5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5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5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5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5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5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5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19" t="s">
        <v>29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319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35" t="s">
        <v>39</v>
      </c>
      <c r="B28" s="335"/>
      <c r="C28" s="335"/>
      <c r="D28" s="335"/>
      <c r="E28" s="335"/>
      <c r="F28" s="335"/>
      <c r="G28" s="335"/>
      <c r="H28" s="335"/>
      <c r="I28" s="335"/>
      <c r="J28" s="335"/>
      <c r="K28" s="335"/>
      <c r="L28" s="335"/>
      <c r="M28" s="335"/>
      <c r="N28" s="335"/>
      <c r="O28" s="335"/>
      <c r="P28" s="335"/>
      <c r="Q28" s="335"/>
      <c r="R28" s="329"/>
    </row>
    <row r="29" spans="1:18" x14ac:dyDescent="0.25">
      <c r="A29" s="320"/>
      <c r="B29" s="320"/>
      <c r="C29" s="320"/>
      <c r="D29" s="320"/>
      <c r="E29" s="320"/>
      <c r="F29" s="320"/>
      <c r="G29" s="320"/>
      <c r="H29" s="320"/>
      <c r="I29" s="320"/>
      <c r="J29" s="320"/>
      <c r="K29" s="320"/>
      <c r="L29" s="320"/>
      <c r="M29" s="320"/>
      <c r="N29" s="320"/>
      <c r="O29" s="320"/>
      <c r="P29" s="320"/>
      <c r="Q29" s="320"/>
      <c r="R29" s="320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70"/>
  <sheetViews>
    <sheetView view="pageBreakPreview" zoomScaleSheetLayoutView="100" workbookViewId="0">
      <pane ySplit="2" topLeftCell="A21" activePane="bottomLeft" state="frozen"/>
      <selection pane="bottomLeft" activeCell="J32" sqref="J32"/>
    </sheetView>
  </sheetViews>
  <sheetFormatPr defaultColWidth="9.140625" defaultRowHeight="15" x14ac:dyDescent="0.25"/>
  <cols>
    <col min="1" max="1" width="12.5703125" style="223" bestFit="1" customWidth="1"/>
    <col min="2" max="5" width="16.28515625" style="234" customWidth="1"/>
    <col min="6" max="6" width="15.7109375" style="239" customWidth="1"/>
    <col min="7" max="7" width="12.7109375" style="222" bestFit="1" customWidth="1"/>
    <col min="8" max="11" width="9.140625" style="222"/>
    <col min="12" max="12" width="17" style="222" bestFit="1" customWidth="1"/>
    <col min="13" max="22" width="9.140625" style="222"/>
    <col min="23" max="23" width="10.42578125" style="223" customWidth="1"/>
    <col min="24" max="16384" width="9.140625" style="223"/>
  </cols>
  <sheetData>
    <row r="1" spans="1:23" ht="34.5" customHeight="1" thickBot="1" x14ac:dyDescent="0.3">
      <c r="A1" s="347" t="s">
        <v>74</v>
      </c>
      <c r="B1" s="348"/>
      <c r="C1" s="348"/>
      <c r="D1" s="348"/>
      <c r="E1" s="348"/>
      <c r="F1" s="349"/>
    </row>
    <row r="2" spans="1:23" ht="59.25" customHeight="1" thickBot="1" x14ac:dyDescent="0.3">
      <c r="A2" s="153" t="s">
        <v>62</v>
      </c>
      <c r="B2" s="154" t="s">
        <v>65</v>
      </c>
      <c r="C2" s="154" t="s">
        <v>66</v>
      </c>
      <c r="D2" s="154" t="s">
        <v>67</v>
      </c>
      <c r="E2" s="154" t="s">
        <v>76</v>
      </c>
      <c r="F2" s="204" t="s">
        <v>77</v>
      </c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  <c r="V2" s="225"/>
    </row>
    <row r="3" spans="1:23" ht="18" customHeight="1" x14ac:dyDescent="0.25">
      <c r="A3" s="149"/>
      <c r="B3" s="353" t="s">
        <v>64</v>
      </c>
      <c r="C3" s="353"/>
      <c r="D3" s="353"/>
      <c r="E3" s="354"/>
      <c r="F3" s="205"/>
      <c r="G3" s="224"/>
      <c r="H3" s="224"/>
      <c r="I3" s="224"/>
      <c r="J3" s="224"/>
      <c r="K3" s="224"/>
      <c r="L3" s="224"/>
      <c r="M3" s="224"/>
      <c r="N3" s="224"/>
      <c r="O3" s="224"/>
      <c r="P3" s="224"/>
      <c r="Q3" s="224"/>
      <c r="R3" s="224"/>
      <c r="S3" s="224"/>
      <c r="T3" s="224"/>
      <c r="U3" s="224"/>
      <c r="V3" s="224"/>
      <c r="W3" s="225"/>
    </row>
    <row r="4" spans="1:23" s="228" customFormat="1" ht="18.75" customHeight="1" x14ac:dyDescent="0.25">
      <c r="A4" s="145">
        <v>2014</v>
      </c>
      <c r="B4" s="148">
        <v>8.5999168874770628</v>
      </c>
      <c r="C4" s="148">
        <v>18.102142245648025</v>
      </c>
      <c r="D4" s="148">
        <v>64.81703111949092</v>
      </c>
      <c r="E4" s="148">
        <v>8.4809097473839881</v>
      </c>
      <c r="F4" s="205">
        <v>100</v>
      </c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7"/>
      <c r="W4" s="227"/>
    </row>
    <row r="5" spans="1:23" s="228" customFormat="1" ht="18.75" customHeight="1" x14ac:dyDescent="0.25">
      <c r="A5" s="145">
        <v>2015</v>
      </c>
      <c r="B5" s="148">
        <v>8.881402156566665</v>
      </c>
      <c r="C5" s="148">
        <v>18.084899103085817</v>
      </c>
      <c r="D5" s="148">
        <v>64.668667898125179</v>
      </c>
      <c r="E5" s="148">
        <v>8.3650308422223336</v>
      </c>
      <c r="F5" s="205">
        <v>100</v>
      </c>
      <c r="G5" s="226"/>
      <c r="H5" s="226"/>
      <c r="I5" s="226"/>
      <c r="J5" s="226"/>
      <c r="K5" s="226"/>
      <c r="L5" s="226"/>
      <c r="M5" s="226"/>
      <c r="N5" s="226"/>
      <c r="O5" s="226"/>
      <c r="P5" s="226"/>
      <c r="Q5" s="226"/>
      <c r="R5" s="226"/>
      <c r="S5" s="226"/>
      <c r="T5" s="226"/>
      <c r="U5" s="226"/>
      <c r="V5" s="227"/>
      <c r="W5" s="227"/>
    </row>
    <row r="6" spans="1:23" s="228" customFormat="1" ht="18.75" customHeight="1" x14ac:dyDescent="0.25">
      <c r="A6" s="145">
        <v>2016</v>
      </c>
      <c r="B6" s="148">
        <v>10.052856091714711</v>
      </c>
      <c r="C6" s="148">
        <v>17.051804595925056</v>
      </c>
      <c r="D6" s="148">
        <v>64.459185599108622</v>
      </c>
      <c r="E6" s="148">
        <v>8.4361537132515991</v>
      </c>
      <c r="F6" s="205">
        <v>99.999999999999986</v>
      </c>
      <c r="G6" s="226"/>
      <c r="H6" s="226"/>
      <c r="I6" s="226"/>
      <c r="J6" s="226"/>
      <c r="K6" s="226"/>
      <c r="L6" s="226"/>
      <c r="M6" s="226"/>
      <c r="N6" s="226"/>
      <c r="O6" s="226"/>
      <c r="P6" s="226"/>
      <c r="Q6" s="226"/>
      <c r="R6" s="226"/>
      <c r="S6" s="226"/>
      <c r="T6" s="226"/>
      <c r="U6" s="226"/>
      <c r="V6" s="227"/>
      <c r="W6" s="227"/>
    </row>
    <row r="7" spans="1:23" s="228" customFormat="1" ht="18.75" customHeight="1" x14ac:dyDescent="0.25">
      <c r="A7" s="145">
        <v>2017</v>
      </c>
      <c r="B7" s="148">
        <v>10.277409345160148</v>
      </c>
      <c r="C7" s="148">
        <v>15.931258084216026</v>
      </c>
      <c r="D7" s="148">
        <v>65.377566849218951</v>
      </c>
      <c r="E7" s="148">
        <v>8.4137657214048875</v>
      </c>
      <c r="F7" s="205">
        <v>100.00000000000001</v>
      </c>
      <c r="G7" s="226"/>
      <c r="H7" s="226"/>
      <c r="I7" s="226"/>
      <c r="J7" s="226"/>
      <c r="K7" s="226"/>
      <c r="L7" s="226"/>
      <c r="M7" s="226"/>
      <c r="N7" s="226"/>
      <c r="O7" s="226"/>
      <c r="P7" s="226"/>
      <c r="Q7" s="226"/>
      <c r="R7" s="226"/>
      <c r="S7" s="226"/>
      <c r="T7" s="226"/>
      <c r="U7" s="226"/>
      <c r="V7" s="227"/>
      <c r="W7" s="227"/>
    </row>
    <row r="8" spans="1:23" s="228" customFormat="1" ht="18.75" customHeight="1" thickBot="1" x14ac:dyDescent="0.3">
      <c r="A8" s="146">
        <v>2018</v>
      </c>
      <c r="B8" s="194">
        <v>9.4401607779825838</v>
      </c>
      <c r="C8" s="194">
        <v>14.620044617582924</v>
      </c>
      <c r="D8" s="194">
        <v>67.69802548214237</v>
      </c>
      <c r="E8" s="194">
        <v>8.2417691222921388</v>
      </c>
      <c r="F8" s="206">
        <v>100.00000000000001</v>
      </c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7"/>
      <c r="W8" s="227"/>
    </row>
    <row r="9" spans="1:23" s="228" customFormat="1" ht="18" customHeight="1" thickBot="1" x14ac:dyDescent="0.3">
      <c r="A9" s="195"/>
      <c r="B9" s="355" t="s">
        <v>29</v>
      </c>
      <c r="C9" s="355"/>
      <c r="D9" s="355"/>
      <c r="E9" s="356"/>
      <c r="F9" s="206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4"/>
      <c r="V9" s="225"/>
    </row>
    <row r="10" spans="1:23" s="228" customFormat="1" ht="18.75" customHeight="1" x14ac:dyDescent="0.25">
      <c r="A10" s="168">
        <v>41791</v>
      </c>
      <c r="B10" s="144">
        <v>8.4643806687293281</v>
      </c>
      <c r="C10" s="148">
        <v>18.734135677812862</v>
      </c>
      <c r="D10" s="148">
        <v>64.003512319353646</v>
      </c>
      <c r="E10" s="148">
        <v>8.7979713341041812</v>
      </c>
      <c r="F10" s="205">
        <v>100.00000000000001</v>
      </c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</row>
    <row r="11" spans="1:23" s="228" customFormat="1" ht="18.75" customHeight="1" x14ac:dyDescent="0.25">
      <c r="A11" s="167">
        <v>41883</v>
      </c>
      <c r="B11" s="144">
        <v>8.1982004673258846</v>
      </c>
      <c r="C11" s="148">
        <v>17.600566432975512</v>
      </c>
      <c r="D11" s="148">
        <v>66.019053927447743</v>
      </c>
      <c r="E11" s="148">
        <v>8.1821791722508497</v>
      </c>
      <c r="F11" s="205">
        <v>99.999999999999986</v>
      </c>
      <c r="G11" s="143"/>
      <c r="H11" s="143"/>
      <c r="I11" s="143"/>
      <c r="J11" s="143"/>
      <c r="K11" s="143"/>
      <c r="L11" s="143"/>
      <c r="M11" s="143"/>
      <c r="N11" s="143"/>
      <c r="O11" s="143"/>
      <c r="P11" s="143"/>
      <c r="Q11" s="143"/>
      <c r="R11" s="143"/>
      <c r="S11" s="143"/>
      <c r="T11" s="143"/>
      <c r="U11" s="143"/>
      <c r="V11" s="143"/>
    </row>
    <row r="12" spans="1:23" s="228" customFormat="1" ht="18.75" customHeight="1" x14ac:dyDescent="0.25">
      <c r="A12" s="168">
        <v>41974</v>
      </c>
      <c r="B12" s="144">
        <v>8.7529527113894741</v>
      </c>
      <c r="C12" s="148">
        <v>17.22160618221891</v>
      </c>
      <c r="D12" s="148">
        <v>65.665035746128382</v>
      </c>
      <c r="E12" s="148">
        <v>8.3604053602632167</v>
      </c>
      <c r="F12" s="205">
        <v>99.999999999999986</v>
      </c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143"/>
      <c r="U12" s="143"/>
      <c r="V12" s="143"/>
    </row>
    <row r="13" spans="1:23" s="228" customFormat="1" ht="18.75" customHeight="1" x14ac:dyDescent="0.25">
      <c r="A13" s="167">
        <v>42064</v>
      </c>
      <c r="B13" s="144">
        <v>8.7126795079949044</v>
      </c>
      <c r="C13" s="148">
        <v>17.560119141296774</v>
      </c>
      <c r="D13" s="148">
        <v>65.290125743637844</v>
      </c>
      <c r="E13" s="148">
        <v>8.4370756070704509</v>
      </c>
      <c r="F13" s="205">
        <v>99.999999999999972</v>
      </c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</row>
    <row r="14" spans="1:23" s="228" customFormat="1" ht="18.75" customHeight="1" x14ac:dyDescent="0.25">
      <c r="A14" s="168">
        <v>42156</v>
      </c>
      <c r="B14" s="144">
        <v>9.1655629073571898</v>
      </c>
      <c r="C14" s="148">
        <v>17.668054972493898</v>
      </c>
      <c r="D14" s="148">
        <v>64.556908712410205</v>
      </c>
      <c r="E14" s="148">
        <v>8.6094734077387169</v>
      </c>
      <c r="F14" s="205">
        <v>100.00000000000001</v>
      </c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</row>
    <row r="15" spans="1:23" s="228" customFormat="1" ht="18.75" customHeight="1" x14ac:dyDescent="0.25">
      <c r="A15" s="167">
        <v>42248</v>
      </c>
      <c r="B15" s="144">
        <v>9.2776865470496919</v>
      </c>
      <c r="C15" s="148">
        <v>19.893391181655893</v>
      </c>
      <c r="D15" s="148">
        <v>62.758107142119385</v>
      </c>
      <c r="E15" s="148">
        <v>8.0708151291749992</v>
      </c>
      <c r="F15" s="205">
        <v>99.999999999999972</v>
      </c>
      <c r="G15" s="143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</row>
    <row r="16" spans="1:23" s="228" customFormat="1" ht="18.75" customHeight="1" x14ac:dyDescent="0.25">
      <c r="A16" s="167">
        <v>42339</v>
      </c>
      <c r="B16" s="144">
        <v>8.3638858200834214</v>
      </c>
      <c r="C16" s="148">
        <v>17.104412639506418</v>
      </c>
      <c r="D16" s="148">
        <v>66.160575900906039</v>
      </c>
      <c r="E16" s="148">
        <v>8.3711256395041289</v>
      </c>
      <c r="F16" s="205">
        <v>100</v>
      </c>
      <c r="G16" s="143"/>
      <c r="H16" s="143"/>
      <c r="I16" s="143"/>
      <c r="J16" s="143"/>
      <c r="K16" s="143"/>
      <c r="L16" s="143"/>
      <c r="M16" s="143"/>
      <c r="N16" s="143"/>
      <c r="O16" s="143"/>
      <c r="P16" s="143"/>
      <c r="Q16" s="143"/>
      <c r="R16" s="143"/>
      <c r="S16" s="143"/>
      <c r="T16" s="143"/>
      <c r="U16" s="143"/>
      <c r="V16" s="143"/>
    </row>
    <row r="17" spans="1:23" s="228" customFormat="1" ht="18.75" customHeight="1" x14ac:dyDescent="0.25">
      <c r="A17" s="168">
        <v>42430</v>
      </c>
      <c r="B17" s="144">
        <v>9.1035721276914803</v>
      </c>
      <c r="C17" s="148">
        <v>16.60374078376481</v>
      </c>
      <c r="D17" s="148">
        <v>65.843264473859051</v>
      </c>
      <c r="E17" s="148">
        <v>8.4494226146846714</v>
      </c>
      <c r="F17" s="205">
        <v>100</v>
      </c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3"/>
      <c r="R17" s="143"/>
      <c r="S17" s="143"/>
      <c r="T17" s="143"/>
      <c r="U17" s="143"/>
      <c r="V17" s="143"/>
    </row>
    <row r="18" spans="1:23" s="228" customFormat="1" ht="18.75" customHeight="1" x14ac:dyDescent="0.25">
      <c r="A18" s="168">
        <v>42522</v>
      </c>
      <c r="B18" s="144">
        <v>9.7570840117950048</v>
      </c>
      <c r="C18" s="148">
        <v>17.607631341388917</v>
      </c>
      <c r="D18" s="148">
        <v>64.166709789567818</v>
      </c>
      <c r="E18" s="148">
        <v>8.4685748572482531</v>
      </c>
      <c r="F18" s="205">
        <v>100</v>
      </c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</row>
    <row r="19" spans="1:23" s="228" customFormat="1" ht="18.75" customHeight="1" x14ac:dyDescent="0.25">
      <c r="A19" s="167">
        <v>42614</v>
      </c>
      <c r="B19" s="144">
        <v>10.744884477372633</v>
      </c>
      <c r="C19" s="148">
        <v>17.497320668275748</v>
      </c>
      <c r="D19" s="148">
        <v>63.613965029396425</v>
      </c>
      <c r="E19" s="148">
        <v>8.1438298249551906</v>
      </c>
      <c r="F19" s="205">
        <v>100</v>
      </c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3" s="228" customFormat="1" ht="18.75" customHeight="1" x14ac:dyDescent="0.25">
      <c r="A20" s="168">
        <v>42705</v>
      </c>
      <c r="B20" s="144">
        <v>10.578541819253696</v>
      </c>
      <c r="C20" s="148">
        <v>16.497322891219852</v>
      </c>
      <c r="D20" s="148">
        <v>64.229994534236496</v>
      </c>
      <c r="E20" s="148">
        <v>8.6941407552899648</v>
      </c>
      <c r="F20" s="205">
        <v>100</v>
      </c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43"/>
    </row>
    <row r="21" spans="1:23" s="228" customFormat="1" ht="18.75" customHeight="1" x14ac:dyDescent="0.25">
      <c r="A21" s="167">
        <v>42795</v>
      </c>
      <c r="B21" s="144">
        <v>10.084643957593723</v>
      </c>
      <c r="C21" s="148">
        <v>16.096242839715153</v>
      </c>
      <c r="D21" s="148">
        <v>65.213772282500059</v>
      </c>
      <c r="E21" s="148">
        <v>8.6053409201910771</v>
      </c>
      <c r="F21" s="205">
        <v>100.00000000000001</v>
      </c>
      <c r="G21" s="143"/>
      <c r="H21" s="143"/>
      <c r="I21" s="143"/>
      <c r="J21" s="143"/>
      <c r="K21" s="143"/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</row>
    <row r="22" spans="1:23" s="228" customFormat="1" ht="18.75" customHeight="1" x14ac:dyDescent="0.25">
      <c r="A22" s="168">
        <v>42887</v>
      </c>
      <c r="B22" s="144">
        <v>10.734778301589976</v>
      </c>
      <c r="C22" s="148">
        <v>17.242592493574641</v>
      </c>
      <c r="D22" s="148">
        <v>63.51129845746199</v>
      </c>
      <c r="E22" s="148">
        <v>8.5113307473733961</v>
      </c>
      <c r="F22" s="205">
        <v>100</v>
      </c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</row>
    <row r="23" spans="1:23" s="228" customFormat="1" ht="18.75" customHeight="1" x14ac:dyDescent="0.25">
      <c r="A23" s="167">
        <v>42979</v>
      </c>
      <c r="B23" s="144">
        <v>10.489045864377582</v>
      </c>
      <c r="C23" s="148">
        <v>15.247181899497964</v>
      </c>
      <c r="D23" s="148">
        <v>66.301812359852121</v>
      </c>
      <c r="E23" s="148">
        <v>7.9619598762723376</v>
      </c>
      <c r="F23" s="205">
        <v>100</v>
      </c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</row>
    <row r="24" spans="1:23" s="228" customFormat="1" ht="18.75" customHeight="1" x14ac:dyDescent="0.25">
      <c r="A24" s="168">
        <v>43070</v>
      </c>
      <c r="B24" s="144">
        <v>9.8087745202739161</v>
      </c>
      <c r="C24" s="148">
        <v>15.183700266678544</v>
      </c>
      <c r="D24" s="148">
        <v>66.420801627042081</v>
      </c>
      <c r="E24" s="148">
        <v>8.5867235860054762</v>
      </c>
      <c r="F24" s="205">
        <v>100.00000000000001</v>
      </c>
      <c r="G24" s="143"/>
      <c r="H24" s="143"/>
      <c r="I24" s="14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</row>
    <row r="25" spans="1:23" s="228" customFormat="1" ht="18.75" customHeight="1" x14ac:dyDescent="0.25">
      <c r="A25" s="167">
        <v>43160</v>
      </c>
      <c r="B25" s="144">
        <v>9.5109902911455446</v>
      </c>
      <c r="C25" s="148">
        <v>14.695943236392292</v>
      </c>
      <c r="D25" s="148">
        <v>67.53351487976515</v>
      </c>
      <c r="E25" s="148">
        <v>8.2595515926970062</v>
      </c>
      <c r="F25" s="205">
        <v>99.999999999999986</v>
      </c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</row>
    <row r="26" spans="1:23" s="228" customFormat="1" ht="18.75" customHeight="1" x14ac:dyDescent="0.25">
      <c r="A26" s="168">
        <v>43252</v>
      </c>
      <c r="B26" s="144">
        <v>9.3719791574638709</v>
      </c>
      <c r="C26" s="148">
        <v>15.332615444044961</v>
      </c>
      <c r="D26" s="148">
        <v>66.841026545477348</v>
      </c>
      <c r="E26" s="148">
        <v>8.454378853013802</v>
      </c>
      <c r="F26" s="205">
        <v>99.999999999999986</v>
      </c>
      <c r="G26" s="143"/>
      <c r="H26" s="143"/>
      <c r="I26" s="143"/>
      <c r="J26" s="143"/>
      <c r="K26" s="143"/>
      <c r="L26" s="143"/>
      <c r="M26" s="143"/>
      <c r="N26" s="143"/>
      <c r="O26" s="143"/>
      <c r="P26" s="143"/>
      <c r="Q26" s="143"/>
      <c r="R26" s="143"/>
      <c r="S26" s="143"/>
      <c r="T26" s="143"/>
      <c r="U26" s="143"/>
      <c r="V26" s="143"/>
    </row>
    <row r="27" spans="1:23" s="228" customFormat="1" ht="18.75" customHeight="1" x14ac:dyDescent="0.25">
      <c r="A27" s="167">
        <v>43344</v>
      </c>
      <c r="B27" s="144">
        <v>9.0397396938779391</v>
      </c>
      <c r="C27" s="148">
        <v>13.619831265111838</v>
      </c>
      <c r="D27" s="148">
        <v>69.146277248955599</v>
      </c>
      <c r="E27" s="148">
        <v>8.1941517920546261</v>
      </c>
      <c r="F27" s="205">
        <v>100</v>
      </c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43"/>
      <c r="U27" s="143"/>
      <c r="V27" s="143"/>
    </row>
    <row r="28" spans="1:23" s="228" customFormat="1" ht="18.75" customHeight="1" x14ac:dyDescent="0.25">
      <c r="A28" s="168">
        <v>43435</v>
      </c>
      <c r="B28" s="144">
        <v>9.8195539258208218</v>
      </c>
      <c r="C28" s="148">
        <v>14.866075190365418</v>
      </c>
      <c r="D28" s="148">
        <v>67.234958620907946</v>
      </c>
      <c r="E28" s="148">
        <v>8.0794122629058229</v>
      </c>
      <c r="F28" s="205">
        <v>100.00000000000001</v>
      </c>
      <c r="G28" s="143"/>
      <c r="H28" s="143"/>
      <c r="I28" s="143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</row>
    <row r="29" spans="1:23" s="228" customFormat="1" ht="18.75" customHeight="1" x14ac:dyDescent="0.25">
      <c r="A29" s="168">
        <v>43525</v>
      </c>
      <c r="B29" s="144">
        <v>10.326786074818257</v>
      </c>
      <c r="C29" s="148">
        <v>16.921868549109639</v>
      </c>
      <c r="D29" s="148">
        <v>64.493928237679285</v>
      </c>
      <c r="E29" s="148">
        <v>8.2574171383928388</v>
      </c>
      <c r="F29" s="205">
        <v>100.00000000000003</v>
      </c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</row>
    <row r="30" spans="1:23" s="228" customFormat="1" ht="18.75" customHeight="1" thickBot="1" x14ac:dyDescent="0.3">
      <c r="A30" s="169">
        <v>43635</v>
      </c>
      <c r="B30" s="193">
        <v>9.694954336281512</v>
      </c>
      <c r="C30" s="194">
        <v>16.238740209255663</v>
      </c>
      <c r="D30" s="194">
        <v>65.665688275594789</v>
      </c>
      <c r="E30" s="194">
        <v>8.4006171788680515</v>
      </c>
      <c r="F30" s="206">
        <v>100.00000000000001</v>
      </c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</row>
    <row r="31" spans="1:23" ht="18.75" customHeight="1" x14ac:dyDescent="0.25">
      <c r="A31" s="149"/>
      <c r="B31" s="150"/>
      <c r="C31" s="151"/>
      <c r="D31" s="151"/>
      <c r="E31" s="151"/>
      <c r="F31" s="152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230"/>
    </row>
    <row r="32" spans="1:23" ht="30" customHeight="1" thickBot="1" x14ac:dyDescent="0.3">
      <c r="A32" s="350" t="s">
        <v>78</v>
      </c>
      <c r="B32" s="351"/>
      <c r="C32" s="351"/>
      <c r="D32" s="351"/>
      <c r="E32" s="351"/>
      <c r="F32" s="352"/>
      <c r="G32" s="143"/>
      <c r="H32" s="143"/>
      <c r="I32" s="14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  <c r="W32" s="230"/>
    </row>
    <row r="33" spans="1:23" ht="16.5" x14ac:dyDescent="0.25">
      <c r="A33" s="231"/>
      <c r="B33" s="143"/>
      <c r="C33" s="143"/>
      <c r="D33" s="143"/>
      <c r="E33" s="143"/>
      <c r="F33" s="232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  <c r="W33" s="230"/>
    </row>
    <row r="34" spans="1:23" ht="16.5" x14ac:dyDescent="0.25">
      <c r="A34" s="231"/>
      <c r="B34" s="143"/>
      <c r="C34" s="143"/>
      <c r="D34" s="143"/>
      <c r="E34" s="143"/>
      <c r="F34" s="233"/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230"/>
    </row>
    <row r="35" spans="1:23" ht="16.5" x14ac:dyDescent="0.25">
      <c r="A35" s="231"/>
      <c r="B35" s="143"/>
      <c r="C35" s="143"/>
      <c r="D35" s="143"/>
      <c r="E35" s="143"/>
      <c r="F35" s="222"/>
      <c r="G35" s="143"/>
      <c r="H35" s="143"/>
      <c r="I35" s="143"/>
      <c r="J35" s="143"/>
      <c r="K35" s="143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</row>
    <row r="36" spans="1:23" ht="16.5" x14ac:dyDescent="0.25">
      <c r="A36" s="231"/>
      <c r="B36" s="143"/>
      <c r="C36" s="143"/>
      <c r="D36" s="143"/>
      <c r="E36" s="143"/>
      <c r="F36" s="230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</row>
    <row r="37" spans="1:23" ht="16.5" x14ac:dyDescent="0.25">
      <c r="A37" s="231"/>
      <c r="B37" s="143"/>
      <c r="C37" s="143"/>
      <c r="D37" s="143"/>
      <c r="E37" s="143"/>
      <c r="F37" s="230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</row>
    <row r="38" spans="1:23" ht="16.5" x14ac:dyDescent="0.25">
      <c r="A38" s="231"/>
      <c r="B38" s="143"/>
      <c r="C38" s="143"/>
      <c r="D38" s="143"/>
      <c r="E38" s="143"/>
      <c r="F38" s="230"/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</row>
    <row r="39" spans="1:23" ht="16.5" x14ac:dyDescent="0.25">
      <c r="A39" s="231"/>
      <c r="B39" s="143"/>
      <c r="C39" s="143"/>
      <c r="D39" s="143"/>
      <c r="E39" s="143"/>
      <c r="F39" s="230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</row>
    <row r="40" spans="1:23" ht="16.5" x14ac:dyDescent="0.25">
      <c r="A40" s="231"/>
      <c r="B40" s="143"/>
      <c r="C40" s="143"/>
      <c r="D40" s="143"/>
      <c r="E40" s="143"/>
      <c r="F40" s="230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</row>
    <row r="41" spans="1:23" ht="16.5" x14ac:dyDescent="0.25">
      <c r="A41" s="231"/>
      <c r="B41" s="143"/>
      <c r="C41" s="143"/>
      <c r="D41" s="143"/>
      <c r="E41" s="143"/>
      <c r="F41" s="230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  <c r="S41" s="143"/>
      <c r="T41" s="143"/>
      <c r="U41" s="143"/>
      <c r="V41" s="143"/>
    </row>
    <row r="42" spans="1:23" ht="16.5" x14ac:dyDescent="0.25">
      <c r="A42" s="231"/>
      <c r="B42" s="143"/>
      <c r="C42" s="143"/>
      <c r="D42" s="143"/>
      <c r="E42" s="143"/>
      <c r="F42" s="230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</row>
    <row r="43" spans="1:23" ht="16.5" x14ac:dyDescent="0.25">
      <c r="A43" s="231"/>
      <c r="B43" s="143"/>
      <c r="C43" s="143"/>
      <c r="D43" s="143"/>
      <c r="E43" s="143"/>
      <c r="F43" s="230"/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143"/>
      <c r="U43" s="143"/>
      <c r="V43" s="143"/>
    </row>
    <row r="44" spans="1:23" ht="16.5" x14ac:dyDescent="0.25">
      <c r="A44" s="231"/>
      <c r="B44" s="143"/>
      <c r="C44" s="143"/>
      <c r="D44" s="143"/>
      <c r="E44" s="143"/>
      <c r="F44" s="230"/>
      <c r="G44" s="143"/>
      <c r="H44" s="143"/>
      <c r="I44" s="143"/>
      <c r="J44" s="143"/>
      <c r="K44" s="143"/>
      <c r="L44" s="143"/>
      <c r="M44" s="143"/>
      <c r="N44" s="143"/>
      <c r="O44" s="143"/>
      <c r="P44" s="143"/>
      <c r="Q44" s="143"/>
      <c r="R44" s="143"/>
      <c r="S44" s="143"/>
      <c r="T44" s="143"/>
      <c r="U44" s="143"/>
      <c r="V44" s="143"/>
    </row>
    <row r="45" spans="1:23" ht="16.5" x14ac:dyDescent="0.25">
      <c r="A45" s="231"/>
      <c r="B45" s="143"/>
      <c r="C45" s="143"/>
      <c r="D45" s="143"/>
      <c r="E45" s="143"/>
      <c r="F45" s="230"/>
      <c r="G45" s="143"/>
      <c r="H45" s="143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</row>
    <row r="46" spans="1:23" ht="16.5" x14ac:dyDescent="0.25">
      <c r="A46" s="231"/>
      <c r="B46" s="143"/>
      <c r="C46" s="143"/>
      <c r="D46" s="143"/>
      <c r="E46" s="143"/>
      <c r="F46" s="230"/>
      <c r="G46" s="143"/>
      <c r="H46" s="143"/>
      <c r="I46" s="143"/>
      <c r="J46" s="143"/>
      <c r="K46" s="143"/>
      <c r="L46" s="143"/>
      <c r="M46" s="143"/>
      <c r="N46" s="143"/>
      <c r="O46" s="143"/>
      <c r="P46" s="143"/>
      <c r="Q46" s="143"/>
      <c r="R46" s="143"/>
      <c r="S46" s="143"/>
      <c r="T46" s="143"/>
      <c r="U46" s="143"/>
      <c r="V46" s="143"/>
    </row>
    <row r="47" spans="1:23" ht="16.5" x14ac:dyDescent="0.25">
      <c r="A47" s="231"/>
      <c r="B47" s="143"/>
      <c r="C47" s="143"/>
      <c r="D47" s="143"/>
      <c r="E47" s="143"/>
      <c r="F47" s="230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</row>
    <row r="48" spans="1:23" ht="16.5" x14ac:dyDescent="0.25">
      <c r="A48" s="231"/>
      <c r="B48" s="143"/>
      <c r="C48" s="143"/>
      <c r="D48" s="143"/>
      <c r="E48" s="143"/>
      <c r="F48" s="230"/>
      <c r="G48" s="143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</row>
    <row r="49" spans="1:22" ht="16.5" x14ac:dyDescent="0.25">
      <c r="A49" s="231"/>
      <c r="B49" s="143"/>
      <c r="C49" s="143"/>
      <c r="D49" s="143"/>
      <c r="E49" s="143"/>
      <c r="F49" s="230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</row>
    <row r="50" spans="1:22" ht="16.5" x14ac:dyDescent="0.25">
      <c r="A50" s="231"/>
      <c r="B50" s="143"/>
      <c r="C50" s="143"/>
      <c r="D50" s="143"/>
      <c r="E50" s="143"/>
      <c r="F50" s="230"/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</row>
    <row r="51" spans="1:22" ht="16.5" x14ac:dyDescent="0.25">
      <c r="A51" s="231"/>
      <c r="B51" s="143"/>
      <c r="C51" s="143"/>
      <c r="D51" s="143"/>
      <c r="E51" s="143"/>
      <c r="F51" s="230"/>
    </row>
    <row r="52" spans="1:22" ht="16.5" x14ac:dyDescent="0.25">
      <c r="A52" s="231"/>
      <c r="B52" s="143"/>
      <c r="C52" s="143"/>
      <c r="D52" s="143"/>
      <c r="E52" s="143"/>
      <c r="F52" s="230"/>
    </row>
    <row r="53" spans="1:22" ht="16.5" x14ac:dyDescent="0.25">
      <c r="F53" s="230"/>
    </row>
    <row r="54" spans="1:22" ht="16.5" x14ac:dyDescent="0.25">
      <c r="A54" s="235"/>
      <c r="B54" s="143"/>
      <c r="C54" s="143"/>
      <c r="D54" s="143"/>
      <c r="E54" s="143"/>
      <c r="F54" s="230"/>
    </row>
    <row r="55" spans="1:22" ht="16.5" x14ac:dyDescent="0.25">
      <c r="A55" s="236"/>
      <c r="B55" s="143"/>
      <c r="C55" s="143"/>
      <c r="D55" s="143"/>
      <c r="E55" s="143"/>
      <c r="F55" s="230"/>
    </row>
    <row r="56" spans="1:22" ht="30" customHeight="1" x14ac:dyDescent="0.25">
      <c r="A56" s="236"/>
      <c r="B56" s="143"/>
      <c r="C56" s="143"/>
      <c r="D56" s="143"/>
      <c r="E56" s="143"/>
      <c r="F56" s="230"/>
    </row>
    <row r="57" spans="1:22" ht="16.5" x14ac:dyDescent="0.25">
      <c r="A57" s="237"/>
      <c r="B57" s="238"/>
      <c r="C57" s="238"/>
      <c r="D57" s="238"/>
      <c r="E57" s="238"/>
      <c r="F57" s="230"/>
    </row>
    <row r="58" spans="1:22" ht="16.5" x14ac:dyDescent="0.25">
      <c r="A58" s="237"/>
      <c r="B58" s="238"/>
      <c r="C58" s="238"/>
      <c r="D58" s="238"/>
      <c r="E58" s="238"/>
      <c r="F58" s="230"/>
    </row>
    <row r="59" spans="1:22" ht="16.5" x14ac:dyDescent="0.25">
      <c r="A59" s="237"/>
      <c r="B59" s="238"/>
      <c r="C59" s="238"/>
      <c r="D59" s="238"/>
      <c r="E59" s="238"/>
      <c r="F59" s="230"/>
    </row>
    <row r="60" spans="1:22" ht="16.5" x14ac:dyDescent="0.25">
      <c r="A60" s="237"/>
      <c r="B60" s="238"/>
      <c r="C60" s="238"/>
      <c r="D60" s="238"/>
      <c r="E60" s="238"/>
      <c r="F60" s="230"/>
    </row>
    <row r="61" spans="1:22" ht="16.5" x14ac:dyDescent="0.25">
      <c r="A61" s="237"/>
      <c r="B61" s="238"/>
      <c r="C61" s="238"/>
      <c r="D61" s="238"/>
      <c r="E61" s="238"/>
      <c r="F61" s="230"/>
    </row>
    <row r="62" spans="1:22" ht="16.5" x14ac:dyDescent="0.25">
      <c r="A62" s="237"/>
      <c r="B62" s="238"/>
      <c r="C62" s="238"/>
      <c r="D62" s="238"/>
      <c r="E62" s="238"/>
      <c r="F62" s="230"/>
    </row>
    <row r="63" spans="1:22" ht="16.5" x14ac:dyDescent="0.25">
      <c r="A63" s="237"/>
      <c r="B63" s="238"/>
      <c r="C63" s="238"/>
      <c r="D63" s="238"/>
      <c r="E63" s="238"/>
      <c r="F63" s="230"/>
    </row>
    <row r="64" spans="1:22" ht="16.5" x14ac:dyDescent="0.25">
      <c r="A64" s="237"/>
      <c r="B64" s="238"/>
      <c r="C64" s="238"/>
      <c r="D64" s="238"/>
      <c r="E64" s="238"/>
      <c r="F64" s="230"/>
    </row>
    <row r="65" spans="1:36" x14ac:dyDescent="0.25">
      <c r="A65" s="222"/>
      <c r="B65" s="151"/>
      <c r="C65" s="151"/>
      <c r="D65" s="151"/>
      <c r="E65" s="151"/>
      <c r="F65" s="232"/>
    </row>
    <row r="66" spans="1:36" s="222" customFormat="1" x14ac:dyDescent="0.25">
      <c r="B66" s="151"/>
      <c r="C66" s="151"/>
      <c r="D66" s="151"/>
      <c r="E66" s="151"/>
      <c r="F66" s="232"/>
      <c r="W66" s="223"/>
      <c r="X66" s="223"/>
      <c r="Y66" s="223"/>
      <c r="Z66" s="223"/>
      <c r="AA66" s="223"/>
      <c r="AB66" s="223"/>
      <c r="AC66" s="223"/>
      <c r="AD66" s="223"/>
      <c r="AE66" s="223"/>
      <c r="AF66" s="223"/>
      <c r="AG66" s="223"/>
      <c r="AH66" s="223"/>
      <c r="AI66" s="223"/>
      <c r="AJ66" s="223"/>
    </row>
    <row r="67" spans="1:36" s="222" customFormat="1" x14ac:dyDescent="0.25">
      <c r="B67" s="151"/>
      <c r="C67" s="151"/>
      <c r="D67" s="151"/>
      <c r="E67" s="151"/>
      <c r="F67" s="232"/>
      <c r="W67" s="223"/>
      <c r="X67" s="223"/>
      <c r="Y67" s="223"/>
      <c r="Z67" s="223"/>
      <c r="AA67" s="223"/>
      <c r="AB67" s="223"/>
      <c r="AC67" s="223"/>
      <c r="AD67" s="223"/>
      <c r="AE67" s="223"/>
      <c r="AF67" s="223"/>
      <c r="AG67" s="223"/>
      <c r="AH67" s="223"/>
      <c r="AI67" s="223"/>
      <c r="AJ67" s="223"/>
    </row>
    <row r="68" spans="1:36" s="222" customFormat="1" x14ac:dyDescent="0.25">
      <c r="B68" s="151"/>
      <c r="C68" s="151"/>
      <c r="D68" s="151"/>
      <c r="E68" s="151"/>
      <c r="F68" s="232"/>
      <c r="W68" s="223"/>
      <c r="X68" s="223"/>
      <c r="Y68" s="223"/>
      <c r="Z68" s="223"/>
      <c r="AA68" s="223"/>
      <c r="AB68" s="223"/>
      <c r="AC68" s="223"/>
      <c r="AD68" s="223"/>
      <c r="AE68" s="223"/>
      <c r="AF68" s="223"/>
      <c r="AG68" s="223"/>
      <c r="AH68" s="223"/>
      <c r="AI68" s="223"/>
      <c r="AJ68" s="223"/>
    </row>
    <row r="69" spans="1:36" s="222" customFormat="1" x14ac:dyDescent="0.25">
      <c r="B69" s="151"/>
      <c r="C69" s="151"/>
      <c r="D69" s="151"/>
      <c r="E69" s="151"/>
      <c r="F69" s="232"/>
      <c r="W69" s="223"/>
      <c r="X69" s="223"/>
      <c r="Y69" s="223"/>
      <c r="Z69" s="223"/>
      <c r="AA69" s="223"/>
      <c r="AB69" s="223"/>
      <c r="AC69" s="223"/>
      <c r="AD69" s="223"/>
      <c r="AE69" s="223"/>
      <c r="AF69" s="223"/>
      <c r="AG69" s="223"/>
      <c r="AH69" s="223"/>
      <c r="AI69" s="223"/>
      <c r="AJ69" s="223"/>
    </row>
    <row r="70" spans="1:36" s="222" customFormat="1" x14ac:dyDescent="0.25">
      <c r="B70" s="151"/>
      <c r="C70" s="151"/>
      <c r="D70" s="151"/>
      <c r="E70" s="151"/>
      <c r="F70" s="232"/>
      <c r="W70" s="223"/>
      <c r="X70" s="223"/>
      <c r="Y70" s="223"/>
      <c r="Z70" s="223"/>
      <c r="AA70" s="223"/>
      <c r="AB70" s="223"/>
      <c r="AC70" s="223"/>
      <c r="AD70" s="223"/>
      <c r="AE70" s="223"/>
      <c r="AF70" s="223"/>
      <c r="AG70" s="223"/>
      <c r="AH70" s="223"/>
      <c r="AI70" s="223"/>
      <c r="AJ70" s="223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K49"/>
  <sheetViews>
    <sheetView tabSelected="1" view="pageBreakPreview" topLeftCell="A31" zoomScaleNormal="69" zoomScaleSheetLayoutView="100" workbookViewId="0">
      <selection activeCell="J42" sqref="J42:L48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9" width="9.140625" style="92"/>
    <col min="10" max="10" width="16" style="92" customWidth="1"/>
    <col min="11" max="16384" width="9.140625" style="92"/>
  </cols>
  <sheetData>
    <row r="1" spans="2:8" ht="19.5" thickBot="1" x14ac:dyDescent="0.3">
      <c r="B1" s="103" t="s">
        <v>79</v>
      </c>
      <c r="C1" s="25"/>
      <c r="D1" s="25"/>
      <c r="E1" s="25"/>
      <c r="F1" s="25"/>
      <c r="G1" s="128"/>
    </row>
    <row r="2" spans="2:8" ht="12.75" customHeight="1" thickBot="1" x14ac:dyDescent="0.3">
      <c r="B2" s="129"/>
      <c r="C2" s="98"/>
      <c r="D2" s="98"/>
      <c r="E2" s="98"/>
      <c r="F2" s="98"/>
      <c r="G2" s="130"/>
    </row>
    <row r="3" spans="2:8" ht="60" customHeight="1" thickBot="1" x14ac:dyDescent="0.3">
      <c r="B3" s="135" t="s">
        <v>62</v>
      </c>
      <c r="C3" s="135" t="s">
        <v>90</v>
      </c>
      <c r="D3" s="135" t="s">
        <v>68</v>
      </c>
      <c r="E3" s="135" t="s">
        <v>91</v>
      </c>
      <c r="F3" s="135" t="s">
        <v>75</v>
      </c>
      <c r="G3" s="135" t="s">
        <v>63</v>
      </c>
      <c r="H3" s="134"/>
    </row>
    <row r="4" spans="2:8" ht="16.5" x14ac:dyDescent="0.25">
      <c r="B4" s="357" t="s">
        <v>88</v>
      </c>
      <c r="C4" s="358"/>
      <c r="D4" s="358"/>
      <c r="E4" s="358"/>
      <c r="F4" s="358"/>
      <c r="G4" s="359"/>
    </row>
    <row r="5" spans="2:8" ht="18.75" customHeight="1" x14ac:dyDescent="0.25">
      <c r="B5" s="202">
        <v>2014</v>
      </c>
      <c r="C5" s="240">
        <v>1820567.4807477589</v>
      </c>
      <c r="D5" s="196">
        <v>192633.80000000002</v>
      </c>
      <c r="E5" s="196">
        <v>9450.9244003272452</v>
      </c>
      <c r="F5" s="197">
        <v>2.2630744866187911</v>
      </c>
      <c r="G5" s="198"/>
    </row>
    <row r="6" spans="2:8" ht="18.75" customHeight="1" x14ac:dyDescent="0.25">
      <c r="B6" s="202">
        <v>2015</v>
      </c>
      <c r="C6" s="240">
        <v>2015114.2311213957</v>
      </c>
      <c r="D6" s="196">
        <v>194238.40000000002</v>
      </c>
      <c r="E6" s="196">
        <v>10374.437964487946</v>
      </c>
      <c r="F6" s="197">
        <v>9.771674442012511</v>
      </c>
      <c r="G6" s="198"/>
    </row>
    <row r="7" spans="2:8" ht="18.75" customHeight="1" x14ac:dyDescent="0.25">
      <c r="B7" s="202">
        <v>2016</v>
      </c>
      <c r="C7" s="240">
        <v>2107457.4431437501</v>
      </c>
      <c r="D7" s="196">
        <v>195979</v>
      </c>
      <c r="E7" s="196">
        <v>10753.486052810505</v>
      </c>
      <c r="F7" s="197">
        <v>3.6536734772529655</v>
      </c>
      <c r="G7" s="198"/>
    </row>
    <row r="8" spans="2:8" ht="18.75" customHeight="1" x14ac:dyDescent="0.25">
      <c r="B8" s="202">
        <v>2017</v>
      </c>
      <c r="C8" s="240">
        <v>2106167.2411181848</v>
      </c>
      <c r="D8" s="196">
        <v>197610.8</v>
      </c>
      <c r="E8" s="196">
        <v>10658.158567842369</v>
      </c>
      <c r="F8" s="197">
        <v>-0.88647983081935422</v>
      </c>
      <c r="G8" s="198"/>
    </row>
    <row r="9" spans="2:8" ht="18.75" customHeight="1" thickBot="1" x14ac:dyDescent="0.3">
      <c r="B9" s="203">
        <v>2018</v>
      </c>
      <c r="C9" s="240">
        <v>2156406.5241764593</v>
      </c>
      <c r="D9" s="199">
        <v>199242.59999999998</v>
      </c>
      <c r="E9" s="199">
        <v>10823.019395332421</v>
      </c>
      <c r="F9" s="200">
        <v>1.5468040416237443</v>
      </c>
      <c r="G9" s="201"/>
    </row>
    <row r="10" spans="2:8" ht="18.75" customHeight="1" x14ac:dyDescent="0.25">
      <c r="B10" s="357" t="s">
        <v>89</v>
      </c>
      <c r="C10" s="358"/>
      <c r="D10" s="358"/>
      <c r="E10" s="358"/>
      <c r="F10" s="358"/>
      <c r="G10" s="359"/>
      <c r="H10" s="127"/>
    </row>
    <row r="11" spans="2:8" ht="18.75" customHeight="1" x14ac:dyDescent="0.25">
      <c r="B11" s="202" t="s">
        <v>70</v>
      </c>
      <c r="C11" s="240">
        <v>1758022.2376029799</v>
      </c>
      <c r="D11" s="196">
        <v>191831.5</v>
      </c>
      <c r="E11" s="196">
        <v>9164.4085439720802</v>
      </c>
      <c r="F11" s="197">
        <v>-0.91538139076067182</v>
      </c>
      <c r="G11" s="198"/>
    </row>
    <row r="12" spans="2:8" ht="18.75" customHeight="1" x14ac:dyDescent="0.25">
      <c r="B12" s="202" t="s">
        <v>71</v>
      </c>
      <c r="C12" s="240">
        <v>1910935.7619299556</v>
      </c>
      <c r="D12" s="196">
        <v>193436.10000000003</v>
      </c>
      <c r="E12" s="196">
        <v>9878.8993467607906</v>
      </c>
      <c r="F12" s="197">
        <v>7.7963656831806105</v>
      </c>
      <c r="G12" s="198"/>
    </row>
    <row r="13" spans="2:8" ht="18.75" customHeight="1" x14ac:dyDescent="0.25">
      <c r="B13" s="202" t="s">
        <v>72</v>
      </c>
      <c r="C13" s="240">
        <v>2089330.2012260978</v>
      </c>
      <c r="D13" s="196">
        <v>195108.7</v>
      </c>
      <c r="E13" s="196">
        <v>10708.544525313826</v>
      </c>
      <c r="F13" s="197">
        <v>8.3981539788141504</v>
      </c>
      <c r="G13" s="198"/>
    </row>
    <row r="14" spans="2:8" ht="18.75" customHeight="1" x14ac:dyDescent="0.25">
      <c r="B14" s="202" t="s">
        <v>73</v>
      </c>
      <c r="C14" s="240">
        <v>2109375.3110170569</v>
      </c>
      <c r="D14" s="196">
        <v>196794.9</v>
      </c>
      <c r="E14" s="196">
        <v>10718.64825265826</v>
      </c>
      <c r="F14" s="197">
        <v>9.4352013203561569E-2</v>
      </c>
      <c r="G14" s="198"/>
    </row>
    <row r="15" spans="2:8" ht="18.75" customHeight="1" x14ac:dyDescent="0.25">
      <c r="B15" s="202" t="s">
        <v>80</v>
      </c>
      <c r="C15" s="240">
        <v>2105710.1511590676</v>
      </c>
      <c r="D15" s="196">
        <v>198426.69999999998</v>
      </c>
      <c r="E15" s="196">
        <v>10612.030292088051</v>
      </c>
      <c r="F15" s="197">
        <v>-0.99469595472326944</v>
      </c>
      <c r="G15" s="198"/>
    </row>
    <row r="16" spans="2:8" ht="18.75" customHeight="1" thickBot="1" x14ac:dyDescent="0.3">
      <c r="B16" s="202" t="s">
        <v>113</v>
      </c>
      <c r="C16" s="240">
        <v>2225160.4932940099</v>
      </c>
      <c r="D16" s="196">
        <v>200058.49999999997</v>
      </c>
      <c r="E16" s="196">
        <v>11122.549120852202</v>
      </c>
      <c r="F16" s="197">
        <v>4.8107554795124798</v>
      </c>
      <c r="G16" s="198"/>
    </row>
    <row r="17" spans="2:7" ht="21.75" customHeight="1" x14ac:dyDescent="0.25">
      <c r="B17" s="357" t="s">
        <v>69</v>
      </c>
      <c r="C17" s="358"/>
      <c r="D17" s="358"/>
      <c r="E17" s="358"/>
      <c r="F17" s="358"/>
      <c r="G17" s="359"/>
    </row>
    <row r="18" spans="2:7" ht="16.5" x14ac:dyDescent="0.25">
      <c r="B18" s="243">
        <v>40969</v>
      </c>
      <c r="C18" s="241">
        <v>421821.18307132879</v>
      </c>
      <c r="D18" s="241">
        <v>189424.6</v>
      </c>
      <c r="E18" s="241">
        <v>2226.8553454584503</v>
      </c>
      <c r="F18" s="242">
        <v>-4.2474319032548919</v>
      </c>
      <c r="G18" s="165"/>
    </row>
    <row r="19" spans="2:7" ht="16.5" x14ac:dyDescent="0.25">
      <c r="B19" s="244">
        <v>41061</v>
      </c>
      <c r="C19" s="241">
        <v>432653.68868217687</v>
      </c>
      <c r="D19" s="241">
        <v>189424.6</v>
      </c>
      <c r="E19" s="241">
        <v>2284.0417172963644</v>
      </c>
      <c r="F19" s="242">
        <v>-0.56277747555922986</v>
      </c>
      <c r="G19" s="165"/>
    </row>
    <row r="20" spans="2:7" ht="16.5" x14ac:dyDescent="0.25">
      <c r="B20" s="243">
        <v>41153</v>
      </c>
      <c r="C20" s="241">
        <v>448571.45660957746</v>
      </c>
      <c r="D20" s="241">
        <v>189424.6</v>
      </c>
      <c r="E20" s="241">
        <v>2368.0739281464894</v>
      </c>
      <c r="F20" s="242">
        <v>-0.93643864527560083</v>
      </c>
      <c r="G20" s="165"/>
    </row>
    <row r="21" spans="2:7" ht="16.5" x14ac:dyDescent="0.25">
      <c r="B21" s="244">
        <v>41244</v>
      </c>
      <c r="C21" s="241">
        <v>428590.97005507094</v>
      </c>
      <c r="D21" s="241">
        <v>189424.6</v>
      </c>
      <c r="E21" s="241">
        <v>2262.5940350676251</v>
      </c>
      <c r="F21" s="242">
        <v>-4.8397981728759163</v>
      </c>
      <c r="G21" s="165"/>
    </row>
    <row r="22" spans="2:7" ht="16.5" x14ac:dyDescent="0.25">
      <c r="B22" s="243">
        <v>41334</v>
      </c>
      <c r="C22" s="241">
        <v>446557.28721107543</v>
      </c>
      <c r="D22" s="241">
        <v>191029.2</v>
      </c>
      <c r="E22" s="241">
        <v>2337.6388908662939</v>
      </c>
      <c r="F22" s="242">
        <v>4.9748873735234014</v>
      </c>
      <c r="G22" s="165"/>
    </row>
    <row r="23" spans="2:7" ht="16.5" x14ac:dyDescent="0.25">
      <c r="B23" s="244">
        <v>41426</v>
      </c>
      <c r="C23" s="241">
        <v>435702.73950067151</v>
      </c>
      <c r="D23" s="241">
        <v>191029.2</v>
      </c>
      <c r="E23" s="241">
        <v>2280.8174849743991</v>
      </c>
      <c r="F23" s="242">
        <v>-0.14116346026209214</v>
      </c>
      <c r="G23" s="165"/>
    </row>
    <row r="24" spans="2:7" ht="16.5" x14ac:dyDescent="0.25">
      <c r="B24" s="243">
        <v>41518</v>
      </c>
      <c r="C24" s="241">
        <v>442749.41493520542</v>
      </c>
      <c r="D24" s="241">
        <v>191029.2</v>
      </c>
      <c r="E24" s="241">
        <v>2317.7054342226497</v>
      </c>
      <c r="F24" s="242">
        <v>-2.1269814816661352</v>
      </c>
      <c r="G24" s="165"/>
    </row>
    <row r="25" spans="2:7" ht="16.5" x14ac:dyDescent="0.25">
      <c r="B25" s="244">
        <v>41609</v>
      </c>
      <c r="C25" s="241">
        <v>440439.65766722092</v>
      </c>
      <c r="D25" s="241">
        <v>191029.2</v>
      </c>
      <c r="E25" s="241">
        <v>2453.4085702996831</v>
      </c>
      <c r="F25" s="242">
        <v>8.4334410979013796</v>
      </c>
      <c r="G25" s="165"/>
    </row>
    <row r="26" spans="2:7" ht="16.5" x14ac:dyDescent="0.25">
      <c r="B26" s="243">
        <v>41699</v>
      </c>
      <c r="C26" s="241">
        <v>435603.53234936675</v>
      </c>
      <c r="D26" s="241">
        <v>192633.80000000002</v>
      </c>
      <c r="E26" s="241">
        <v>2374.6459422951284</v>
      </c>
      <c r="F26" s="242">
        <v>1.5830953007083224</v>
      </c>
      <c r="G26" s="165"/>
    </row>
    <row r="27" spans="2:7" ht="16.5" x14ac:dyDescent="0.25">
      <c r="B27" s="244">
        <v>41791</v>
      </c>
      <c r="C27" s="241">
        <v>439229.63265118684</v>
      </c>
      <c r="D27" s="241">
        <v>192633.80000000002</v>
      </c>
      <c r="E27" s="241">
        <v>2407.64777190936</v>
      </c>
      <c r="F27" s="242">
        <v>5.5607381024783962</v>
      </c>
      <c r="G27" s="165"/>
    </row>
    <row r="28" spans="2:7" ht="16.5" x14ac:dyDescent="0.25">
      <c r="B28" s="243">
        <v>41883</v>
      </c>
      <c r="C28" s="241">
        <v>474235.20743904012</v>
      </c>
      <c r="D28" s="241">
        <v>192633.80000000002</v>
      </c>
      <c r="E28" s="241">
        <v>2620.6951517223779</v>
      </c>
      <c r="F28" s="242">
        <v>13.072831129696596</v>
      </c>
      <c r="G28" s="165"/>
    </row>
    <row r="29" spans="2:7" ht="16.5" x14ac:dyDescent="0.25">
      <c r="B29" s="244">
        <v>41974</v>
      </c>
      <c r="C29" s="241">
        <v>471499.10830816516</v>
      </c>
      <c r="D29" s="241">
        <v>192633.80000000002</v>
      </c>
      <c r="E29" s="241">
        <v>2602.509394834035</v>
      </c>
      <c r="F29" s="242">
        <v>6.0772928871011089</v>
      </c>
      <c r="G29" s="165"/>
    </row>
    <row r="30" spans="2:7" ht="16.5" x14ac:dyDescent="0.25">
      <c r="B30" s="243">
        <v>42064</v>
      </c>
      <c r="C30" s="241">
        <v>479113.13283158198</v>
      </c>
      <c r="D30" s="241">
        <v>194238.40000000002</v>
      </c>
      <c r="E30" s="241">
        <v>2449.63382265276</v>
      </c>
      <c r="F30" s="242">
        <v>3.1578551994641799</v>
      </c>
      <c r="G30" s="165"/>
    </row>
    <row r="31" spans="2:7" ht="16.5" x14ac:dyDescent="0.25">
      <c r="B31" s="244">
        <v>42156</v>
      </c>
      <c r="C31" s="241">
        <v>486088.31335116836</v>
      </c>
      <c r="D31" s="241">
        <v>194238.40000000002</v>
      </c>
      <c r="E31" s="241">
        <v>2438.2989128866948</v>
      </c>
      <c r="F31" s="242">
        <v>1.273074132144643</v>
      </c>
      <c r="G31" s="165"/>
    </row>
    <row r="32" spans="2:7" ht="16.5" x14ac:dyDescent="0.25">
      <c r="B32" s="243">
        <v>42248</v>
      </c>
      <c r="C32" s="241">
        <v>531907.03444340837</v>
      </c>
      <c r="D32" s="241">
        <v>194238.40000000002</v>
      </c>
      <c r="E32" s="241">
        <v>2704.0807170055277</v>
      </c>
      <c r="F32" s="242">
        <v>3.1818109492188427</v>
      </c>
      <c r="G32" s="165"/>
    </row>
    <row r="33" spans="2:11" ht="16.5" x14ac:dyDescent="0.25">
      <c r="B33" s="243">
        <v>42339</v>
      </c>
      <c r="C33" s="241">
        <v>518005.75049523724</v>
      </c>
      <c r="D33" s="241">
        <v>194238.40000000002</v>
      </c>
      <c r="E33" s="241">
        <v>2653.3360435157165</v>
      </c>
      <c r="F33" s="242">
        <v>1.9529861749038133</v>
      </c>
      <c r="G33" s="165"/>
    </row>
    <row r="34" spans="2:11" ht="16.5" x14ac:dyDescent="0.25">
      <c r="B34" s="244">
        <v>42430</v>
      </c>
      <c r="C34" s="241">
        <v>527068.32699972228</v>
      </c>
      <c r="D34" s="241">
        <v>195979</v>
      </c>
      <c r="E34" s="241">
        <v>2689.4122686600213</v>
      </c>
      <c r="F34" s="242">
        <v>9.7883383136668272</v>
      </c>
      <c r="G34" s="165"/>
    </row>
    <row r="35" spans="2:11" ht="16.5" x14ac:dyDescent="0.25">
      <c r="B35" s="244">
        <v>42522</v>
      </c>
      <c r="C35" s="241">
        <v>512349.08928772988</v>
      </c>
      <c r="D35" s="241">
        <v>195979</v>
      </c>
      <c r="E35" s="241">
        <v>2614.3060699755069</v>
      </c>
      <c r="F35" s="242">
        <v>7.2184405348578764</v>
      </c>
      <c r="G35" s="165"/>
    </row>
    <row r="36" spans="2:11" ht="16.5" x14ac:dyDescent="0.25">
      <c r="B36" s="243">
        <v>42614</v>
      </c>
      <c r="C36" s="241">
        <v>543592.78018529085</v>
      </c>
      <c r="D36" s="241">
        <v>195979</v>
      </c>
      <c r="E36" s="241">
        <v>2773.7297372947655</v>
      </c>
      <c r="F36" s="242">
        <v>2.5757004904190381</v>
      </c>
      <c r="G36" s="165"/>
    </row>
    <row r="37" spans="2:11" ht="16.5" x14ac:dyDescent="0.25">
      <c r="B37" s="244">
        <v>42705</v>
      </c>
      <c r="C37" s="241">
        <v>524447.24667100678</v>
      </c>
      <c r="D37" s="241">
        <v>195979</v>
      </c>
      <c r="E37" s="241">
        <v>2676.0379768802104</v>
      </c>
      <c r="F37" s="242">
        <v>0.85559962975565895</v>
      </c>
      <c r="G37" s="165"/>
    </row>
    <row r="38" spans="2:11" ht="16.5" x14ac:dyDescent="0.25">
      <c r="B38" s="243">
        <v>42795</v>
      </c>
      <c r="C38" s="241">
        <v>526524.8297953814</v>
      </c>
      <c r="D38" s="241">
        <v>197610.8</v>
      </c>
      <c r="E38" s="241">
        <v>2664.4537130327967</v>
      </c>
      <c r="F38" s="242">
        <v>-0.9280301097034851</v>
      </c>
      <c r="G38" s="165"/>
    </row>
    <row r="39" spans="2:11" ht="16.5" x14ac:dyDescent="0.25">
      <c r="B39" s="244">
        <v>42887</v>
      </c>
      <c r="C39" s="241">
        <v>514810.45436537784</v>
      </c>
      <c r="D39" s="241">
        <v>197610.8</v>
      </c>
      <c r="E39" s="241">
        <v>2605.1736765671608</v>
      </c>
      <c r="F39" s="242">
        <v>-0.34932380386629802</v>
      </c>
      <c r="G39" s="165"/>
    </row>
    <row r="40" spans="2:11" ht="16.5" x14ac:dyDescent="0.25">
      <c r="B40" s="243">
        <v>42979</v>
      </c>
      <c r="C40" s="241">
        <v>536631.130287576</v>
      </c>
      <c r="D40" s="241">
        <v>197610.8</v>
      </c>
      <c r="E40" s="241">
        <v>2715.5961632035096</v>
      </c>
      <c r="F40" s="242">
        <v>-2.0958629570000511</v>
      </c>
      <c r="G40" s="165"/>
    </row>
    <row r="41" spans="2:11" ht="16.5" x14ac:dyDescent="0.25">
      <c r="B41" s="244">
        <v>43070</v>
      </c>
      <c r="C41" s="241">
        <v>528200.82666984957</v>
      </c>
      <c r="D41" s="241">
        <v>197610.8</v>
      </c>
      <c r="E41" s="241">
        <v>2672.9350150389027</v>
      </c>
      <c r="F41" s="242">
        <v>-0.11595358018517743</v>
      </c>
      <c r="G41" s="165"/>
    </row>
    <row r="42" spans="2:11" ht="16.5" x14ac:dyDescent="0.25">
      <c r="B42" s="243">
        <v>43160</v>
      </c>
      <c r="C42" s="241">
        <v>527699.82924317336</v>
      </c>
      <c r="D42" s="241">
        <v>199242.59999999998</v>
      </c>
      <c r="E42" s="241">
        <v>2648.5291260160898</v>
      </c>
      <c r="F42" s="242">
        <v>-0.59766799245993241</v>
      </c>
      <c r="G42" s="165"/>
    </row>
    <row r="43" spans="2:11" ht="18.75" customHeight="1" x14ac:dyDescent="0.25">
      <c r="B43" s="244">
        <v>43252</v>
      </c>
      <c r="C43" s="241">
        <v>513178.36495846877</v>
      </c>
      <c r="D43" s="241">
        <v>199242.59999999998</v>
      </c>
      <c r="E43" s="241">
        <v>2575.6457954195985</v>
      </c>
      <c r="F43" s="242">
        <v>-1.133432347069899</v>
      </c>
      <c r="G43" s="165"/>
      <c r="J43" s="314"/>
      <c r="K43" s="314"/>
    </row>
    <row r="44" spans="2:11" ht="18.75" customHeight="1" x14ac:dyDescent="0.25">
      <c r="B44" s="243">
        <v>43344</v>
      </c>
      <c r="C44" s="241">
        <v>545785.36354093289</v>
      </c>
      <c r="D44" s="241">
        <v>199242.59999999998</v>
      </c>
      <c r="E44" s="241">
        <v>2739.3005488832855</v>
      </c>
      <c r="F44" s="242">
        <v>0.87289803988426229</v>
      </c>
      <c r="G44" s="165"/>
    </row>
    <row r="45" spans="2:11" ht="18.75" customHeight="1" x14ac:dyDescent="0.25">
      <c r="B45" s="244">
        <v>43435</v>
      </c>
      <c r="C45" s="241">
        <v>569742.96643388469</v>
      </c>
      <c r="D45" s="241">
        <v>199242.59999999998</v>
      </c>
      <c r="E45" s="241">
        <v>2859.54392501345</v>
      </c>
      <c r="F45" s="242">
        <v>6.9814233763491416</v>
      </c>
      <c r="G45" s="165"/>
      <c r="J45" s="311"/>
    </row>
    <row r="46" spans="2:11" ht="18.75" customHeight="1" x14ac:dyDescent="0.25">
      <c r="B46" s="306">
        <v>43543</v>
      </c>
      <c r="C46" s="241">
        <v>555288.57565048814</v>
      </c>
      <c r="D46" s="241">
        <v>200874.39999999997</v>
      </c>
      <c r="E46" s="241">
        <v>2764.3571089720153</v>
      </c>
      <c r="F46" s="242">
        <v>4.3732946645051243</v>
      </c>
      <c r="G46" s="165"/>
    </row>
    <row r="47" spans="2:11" ht="18.75" customHeight="1" thickBot="1" x14ac:dyDescent="0.3">
      <c r="B47" s="244">
        <v>43617</v>
      </c>
      <c r="C47" s="307">
        <v>554343.58766870177</v>
      </c>
      <c r="D47" s="305">
        <v>200874.39999999997</v>
      </c>
      <c r="E47" s="308">
        <v>2759.6527365791853</v>
      </c>
      <c r="F47" s="309">
        <v>7.1441089254903005</v>
      </c>
      <c r="G47" s="310"/>
      <c r="J47" s="314"/>
      <c r="K47" s="314"/>
    </row>
    <row r="48" spans="2:11" ht="30" customHeight="1" thickBot="1" x14ac:dyDescent="0.3">
      <c r="B48" s="360" t="s">
        <v>108</v>
      </c>
      <c r="C48" s="361"/>
      <c r="D48" s="361"/>
      <c r="E48" s="361"/>
      <c r="F48" s="361"/>
      <c r="G48" s="362"/>
    </row>
    <row r="49" spans="2:7" x14ac:dyDescent="0.25">
      <c r="B49" s="155"/>
      <c r="C49" s="155"/>
      <c r="D49" s="155"/>
      <c r="E49" s="155"/>
      <c r="F49" s="155"/>
      <c r="G49" s="155"/>
    </row>
  </sheetData>
  <mergeCells count="4">
    <mergeCell ref="B4:G4"/>
    <mergeCell ref="B10:G10"/>
    <mergeCell ref="B48:G48"/>
    <mergeCell ref="B17:G17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40"/>
  <sheetViews>
    <sheetView topLeftCell="A16" zoomScaleNormal="100" workbookViewId="0">
      <selection activeCell="AO26" sqref="AO26"/>
    </sheetView>
  </sheetViews>
  <sheetFormatPr defaultRowHeight="15" x14ac:dyDescent="0.25"/>
  <cols>
    <col min="1" max="1" width="3.42578125" style="92" customWidth="1"/>
    <col min="2" max="2" width="25.28515625" customWidth="1"/>
    <col min="3" max="8" width="0" hidden="1" customWidth="1"/>
    <col min="9" max="9" width="7" customWidth="1"/>
    <col min="10" max="13" width="6.5703125" bestFit="1" customWidth="1"/>
    <col min="14" max="17" width="0" hidden="1" customWidth="1"/>
    <col min="18" max="22" width="6.5703125" bestFit="1" customWidth="1"/>
    <col min="23" max="26" width="0" hidden="1" customWidth="1"/>
    <col min="27" max="31" width="6.5703125" bestFit="1" customWidth="1"/>
    <col min="32" max="35" width="0" hidden="1" customWidth="1"/>
    <col min="36" max="40" width="6.5703125" bestFit="1" customWidth="1"/>
  </cols>
  <sheetData>
    <row r="1" spans="2:40" ht="18.75" x14ac:dyDescent="0.25">
      <c r="B1" s="287" t="s">
        <v>114</v>
      </c>
      <c r="C1" s="287"/>
      <c r="D1" s="287"/>
      <c r="E1" s="287"/>
      <c r="F1" s="287"/>
      <c r="G1" s="287"/>
      <c r="H1" s="287"/>
      <c r="I1" s="287"/>
      <c r="J1" s="287"/>
      <c r="K1" s="287"/>
      <c r="L1" s="92"/>
      <c r="M1" s="92"/>
    </row>
    <row r="2" spans="2:40" ht="15.75" thickBot="1" x14ac:dyDescent="0.3">
      <c r="B2" s="266"/>
      <c r="C2" s="266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263"/>
      <c r="AA2" s="263"/>
      <c r="AB2" s="264"/>
      <c r="AC2" s="264"/>
      <c r="AD2" s="264"/>
      <c r="AE2" s="264"/>
      <c r="AF2" s="263"/>
      <c r="AG2" s="263"/>
      <c r="AH2" s="263"/>
      <c r="AI2" s="263"/>
      <c r="AJ2" s="263"/>
      <c r="AK2" s="249"/>
      <c r="AL2" s="249"/>
      <c r="AM2" s="249"/>
      <c r="AN2" s="265"/>
    </row>
    <row r="3" spans="2:40" ht="15.75" thickBot="1" x14ac:dyDescent="0.3">
      <c r="B3" s="283"/>
      <c r="C3" s="245" t="s">
        <v>93</v>
      </c>
      <c r="D3" s="245" t="s">
        <v>94</v>
      </c>
      <c r="E3" s="245" t="s">
        <v>95</v>
      </c>
      <c r="F3" s="245" t="s">
        <v>96</v>
      </c>
      <c r="G3" s="245" t="s">
        <v>97</v>
      </c>
      <c r="H3" s="245" t="s">
        <v>98</v>
      </c>
      <c r="I3" s="245" t="s">
        <v>71</v>
      </c>
      <c r="J3" s="245" t="s">
        <v>72</v>
      </c>
      <c r="K3" s="245" t="s">
        <v>73</v>
      </c>
      <c r="L3" s="245" t="s">
        <v>80</v>
      </c>
      <c r="M3" s="246" t="s">
        <v>113</v>
      </c>
      <c r="N3" s="247" t="s">
        <v>95</v>
      </c>
      <c r="O3" s="247" t="s">
        <v>96</v>
      </c>
      <c r="P3" s="247" t="s">
        <v>97</v>
      </c>
      <c r="Q3" s="247" t="s">
        <v>98</v>
      </c>
      <c r="R3" s="247" t="s">
        <v>71</v>
      </c>
      <c r="S3" s="247" t="s">
        <v>72</v>
      </c>
      <c r="T3" s="247" t="s">
        <v>73</v>
      </c>
      <c r="U3" s="247" t="s">
        <v>80</v>
      </c>
      <c r="V3" s="312" t="s">
        <v>113</v>
      </c>
      <c r="W3" s="247" t="s">
        <v>95</v>
      </c>
      <c r="X3" s="247" t="s">
        <v>96</v>
      </c>
      <c r="Y3" s="247" t="s">
        <v>97</v>
      </c>
      <c r="Z3" s="247" t="s">
        <v>98</v>
      </c>
      <c r="AA3" s="247" t="s">
        <v>71</v>
      </c>
      <c r="AB3" s="247" t="s">
        <v>72</v>
      </c>
      <c r="AC3" s="247" t="s">
        <v>73</v>
      </c>
      <c r="AD3" s="247" t="s">
        <v>80</v>
      </c>
      <c r="AE3" s="312" t="s">
        <v>113</v>
      </c>
      <c r="AF3" s="267" t="s">
        <v>95</v>
      </c>
      <c r="AG3" s="267" t="s">
        <v>96</v>
      </c>
      <c r="AH3" s="267" t="s">
        <v>97</v>
      </c>
      <c r="AI3" s="267" t="s">
        <v>98</v>
      </c>
      <c r="AJ3" s="247" t="s">
        <v>71</v>
      </c>
      <c r="AK3" s="247" t="s">
        <v>72</v>
      </c>
      <c r="AL3" s="247" t="s">
        <v>73</v>
      </c>
      <c r="AM3" s="247" t="s">
        <v>80</v>
      </c>
      <c r="AN3" s="312" t="s">
        <v>113</v>
      </c>
    </row>
    <row r="4" spans="2:40" x14ac:dyDescent="0.25">
      <c r="B4" s="284" t="s">
        <v>99</v>
      </c>
      <c r="C4" s="268"/>
      <c r="D4" s="248"/>
      <c r="E4" s="363" t="s">
        <v>109</v>
      </c>
      <c r="F4" s="363"/>
      <c r="G4" s="363"/>
      <c r="H4" s="363"/>
      <c r="I4" s="363"/>
      <c r="J4" s="363"/>
      <c r="K4" s="363"/>
      <c r="L4" s="363"/>
      <c r="M4" s="364"/>
      <c r="N4" s="365" t="s">
        <v>100</v>
      </c>
      <c r="O4" s="366"/>
      <c r="P4" s="366"/>
      <c r="Q4" s="366"/>
      <c r="R4" s="366"/>
      <c r="S4" s="366"/>
      <c r="T4" s="366"/>
      <c r="U4" s="366"/>
      <c r="V4" s="367"/>
      <c r="W4" s="365" t="s">
        <v>110</v>
      </c>
      <c r="X4" s="366"/>
      <c r="Y4" s="366"/>
      <c r="Z4" s="366"/>
      <c r="AA4" s="366"/>
      <c r="AB4" s="366"/>
      <c r="AC4" s="366"/>
      <c r="AD4" s="366"/>
      <c r="AE4" s="367"/>
      <c r="AF4" s="365" t="s">
        <v>111</v>
      </c>
      <c r="AG4" s="366"/>
      <c r="AH4" s="366"/>
      <c r="AI4" s="366"/>
      <c r="AJ4" s="366"/>
      <c r="AK4" s="366"/>
      <c r="AL4" s="366"/>
      <c r="AM4" s="366"/>
      <c r="AN4" s="367"/>
    </row>
    <row r="5" spans="2:40" x14ac:dyDescent="0.25">
      <c r="B5" s="285" t="str">
        <f>'[1]T1 GDP Values'!$A5</f>
        <v>Agriculture</v>
      </c>
      <c r="C5" s="250"/>
      <c r="D5" s="250"/>
      <c r="E5" s="250">
        <f>SUM('[2]T1 GDP Values'!Q6:T6)</f>
        <v>39273.97288202068</v>
      </c>
      <c r="F5" s="250">
        <f>SUM('[2]T1 GDP Values'!U6:X6)</f>
        <v>31363.387854143657</v>
      </c>
      <c r="G5" s="250">
        <f>SUM('[2]T1 GDP Values'!Y6:AB6)</f>
        <v>34388.38301979372</v>
      </c>
      <c r="H5" s="250">
        <f>SUM('[2]T1 GDP Values'!AC6:AF6)</f>
        <v>34588.272872627567</v>
      </c>
      <c r="I5" s="277">
        <v>123987.61275778033</v>
      </c>
      <c r="J5" s="277">
        <v>130813.60021287714</v>
      </c>
      <c r="K5" s="277">
        <v>161299.21613374833</v>
      </c>
      <c r="L5" s="277">
        <v>151531.19607964216</v>
      </c>
      <c r="M5" s="278">
        <v>170402.45676828205</v>
      </c>
      <c r="N5" s="252" t="e">
        <f t="shared" ref="N5:Q20" si="0">100*(E5/D5)-100</f>
        <v>#DIV/0!</v>
      </c>
      <c r="O5" s="252">
        <f t="shared" si="0"/>
        <v>-20.142054514424814</v>
      </c>
      <c r="P5" s="252">
        <f t="shared" si="0"/>
        <v>9.6449885443431498</v>
      </c>
      <c r="Q5" s="252">
        <f t="shared" si="0"/>
        <v>0.58127145064888452</v>
      </c>
      <c r="R5" s="252">
        <v>-7.9793836500398783</v>
      </c>
      <c r="S5" s="252">
        <v>5.5053785642537747</v>
      </c>
      <c r="T5" s="252">
        <v>23.304622662522064</v>
      </c>
      <c r="U5" s="252">
        <v>-6.0558385144330629</v>
      </c>
      <c r="V5" s="253">
        <v>12.453713279423667</v>
      </c>
      <c r="W5" s="252">
        <f t="shared" ref="W5:Z20" si="1">100*(E5/E$19)</f>
        <v>2.3336091504908247</v>
      </c>
      <c r="X5" s="252">
        <f t="shared" si="1"/>
        <v>1.7815321088888263</v>
      </c>
      <c r="Y5" s="252">
        <f t="shared" si="1"/>
        <v>1.9650228600496547</v>
      </c>
      <c r="Z5" s="252">
        <f t="shared" si="1"/>
        <v>1.9658878858941138</v>
      </c>
      <c r="AA5" s="252">
        <v>6.4883192427441223</v>
      </c>
      <c r="AB5" s="252">
        <v>6.2610304554115368</v>
      </c>
      <c r="AC5" s="252">
        <v>7.6467765262681606</v>
      </c>
      <c r="AD5" s="252">
        <v>7.1962039028131812</v>
      </c>
      <c r="AE5" s="253">
        <v>7.6579849984675707</v>
      </c>
      <c r="AF5" s="252" t="e">
        <f t="shared" ref="AF5:AI20" si="2">100*((E5-D5)/D$19)</f>
        <v>#DIV/0!</v>
      </c>
      <c r="AG5" s="252">
        <f t="shared" si="2"/>
        <v>-0.47003682724546769</v>
      </c>
      <c r="AH5" s="252">
        <f t="shared" si="2"/>
        <v>0.17182856781612205</v>
      </c>
      <c r="AI5" s="252">
        <f t="shared" si="2"/>
        <v>1.1422116884192668E-2</v>
      </c>
      <c r="AJ5" s="252">
        <v>-0.6115586913693043</v>
      </c>
      <c r="AK5" s="252">
        <v>0.35720653677038738</v>
      </c>
      <c r="AL5" s="252">
        <v>1.4591095224192461</v>
      </c>
      <c r="AM5" s="252">
        <v>-0.46307643799037418</v>
      </c>
      <c r="AN5" s="253">
        <v>0.89619460105904813</v>
      </c>
    </row>
    <row r="6" spans="2:40" x14ac:dyDescent="0.25">
      <c r="B6" s="285" t="str">
        <f>'[1]T1 GDP Values'!$A6</f>
        <v>Fishing</v>
      </c>
      <c r="C6" s="250"/>
      <c r="D6" s="250"/>
      <c r="E6" s="250">
        <f>SUM('[2]T1 GDP Values'!Q7:T7)</f>
        <v>72285.569727561335</v>
      </c>
      <c r="F6" s="250">
        <f>SUM('[2]T1 GDP Values'!U7:X7)</f>
        <v>62992.909140086413</v>
      </c>
      <c r="G6" s="250">
        <f>SUM('[2]T1 GDP Values'!Y7:AB7)</f>
        <v>68330.389679778673</v>
      </c>
      <c r="H6" s="250">
        <f>SUM('[2]T1 GDP Values'!AC7:AF7)</f>
        <v>63019.746741130599</v>
      </c>
      <c r="I6" s="277">
        <v>42457.556109390214</v>
      </c>
      <c r="J6" s="277">
        <v>59832.853063484697</v>
      </c>
      <c r="K6" s="277">
        <v>60949.986816238263</v>
      </c>
      <c r="L6" s="277">
        <v>54850.76633124928</v>
      </c>
      <c r="M6" s="278">
        <v>45968.158206566768</v>
      </c>
      <c r="N6" s="252" t="e">
        <f t="shared" si="0"/>
        <v>#DIV/0!</v>
      </c>
      <c r="O6" s="252">
        <f t="shared" si="0"/>
        <v>-12.855485019345124</v>
      </c>
      <c r="P6" s="252">
        <f t="shared" si="0"/>
        <v>8.4731450135483186</v>
      </c>
      <c r="Q6" s="252">
        <f t="shared" si="0"/>
        <v>-7.7720073945658754</v>
      </c>
      <c r="R6" s="252">
        <v>35.515344314916945</v>
      </c>
      <c r="S6" s="252">
        <v>40.923921549624112</v>
      </c>
      <c r="T6" s="252">
        <v>1.8670908966487758</v>
      </c>
      <c r="U6" s="252">
        <v>-10.006926668217147</v>
      </c>
      <c r="V6" s="253">
        <v>-16.194136780222095</v>
      </c>
      <c r="W6" s="252">
        <f t="shared" si="1"/>
        <v>4.2951159403051618</v>
      </c>
      <c r="X6" s="252">
        <f t="shared" si="1"/>
        <v>3.5781813746423321</v>
      </c>
      <c r="Y6" s="252">
        <f t="shared" si="1"/>
        <v>3.9045388577759166</v>
      </c>
      <c r="Z6" s="252">
        <f t="shared" si="1"/>
        <v>3.5818428155326445</v>
      </c>
      <c r="AA6" s="252">
        <v>2.2218201655564851</v>
      </c>
      <c r="AB6" s="252">
        <v>2.8637336993631988</v>
      </c>
      <c r="AC6" s="252">
        <v>2.8894804304337196</v>
      </c>
      <c r="AD6" s="252">
        <v>2.6048583325229835</v>
      </c>
      <c r="AE6" s="253">
        <v>2.065835626018957</v>
      </c>
      <c r="AF6" s="252" t="e">
        <f t="shared" si="2"/>
        <v>#DIV/0!</v>
      </c>
      <c r="AG6" s="252">
        <f t="shared" si="2"/>
        <v>-0.55215798626943458</v>
      </c>
      <c r="AH6" s="252">
        <f t="shared" si="2"/>
        <v>0.30318449672122177</v>
      </c>
      <c r="AI6" s="252">
        <f t="shared" si="2"/>
        <v>-0.3034610487500421</v>
      </c>
      <c r="AJ6" s="252">
        <v>0.63293364840237232</v>
      </c>
      <c r="AK6" s="252">
        <v>0.90925594152606404</v>
      </c>
      <c r="AL6" s="252">
        <v>5.3468511205073711E-2</v>
      </c>
      <c r="AM6" s="252">
        <v>-0.2891481877659875</v>
      </c>
      <c r="AN6" s="253">
        <v>-0.42183432129978421</v>
      </c>
    </row>
    <row r="7" spans="2:40" x14ac:dyDescent="0.25">
      <c r="B7" s="285" t="str">
        <f>'[1]T1 GDP Values'!$A7</f>
        <v>Food &amp; Beverages manufacturing</v>
      </c>
      <c r="C7" s="250"/>
      <c r="D7" s="250"/>
      <c r="E7" s="250">
        <f>SUM('[2]T1 GDP Values'!Q8:T8)</f>
        <v>98759.472836501271</v>
      </c>
      <c r="F7" s="250">
        <f>SUM('[2]T1 GDP Values'!U8:X8)</f>
        <v>102584.82291332731</v>
      </c>
      <c r="G7" s="250">
        <f>SUM('[2]T1 GDP Values'!Y8:AB8)</f>
        <v>106417.4583434622</v>
      </c>
      <c r="H7" s="250">
        <f>SUM('[2]T1 GDP Values'!AC8:AF8)</f>
        <v>105832.04504245115</v>
      </c>
      <c r="I7" s="277">
        <v>78738.758868555</v>
      </c>
      <c r="J7" s="277">
        <v>84192.859777434744</v>
      </c>
      <c r="K7" s="277">
        <v>82330.785842839017</v>
      </c>
      <c r="L7" s="277">
        <v>76219.580159825651</v>
      </c>
      <c r="M7" s="278">
        <v>84046.99369224644</v>
      </c>
      <c r="N7" s="252" t="e">
        <f t="shared" si="0"/>
        <v>#DIV/0!</v>
      </c>
      <c r="O7" s="252">
        <f t="shared" si="0"/>
        <v>3.8734006642168026</v>
      </c>
      <c r="P7" s="252">
        <f t="shared" si="0"/>
        <v>3.7360647718552116</v>
      </c>
      <c r="Q7" s="252">
        <f t="shared" si="0"/>
        <v>-0.55011020759548046</v>
      </c>
      <c r="R7" s="252">
        <v>11.139994846708845</v>
      </c>
      <c r="S7" s="252">
        <v>6.9268311912113347</v>
      </c>
      <c r="T7" s="252">
        <v>-2.2116767853214014</v>
      </c>
      <c r="U7" s="252">
        <v>-7.4227466924450738</v>
      </c>
      <c r="V7" s="253">
        <v>10.269557397203457</v>
      </c>
      <c r="W7" s="252">
        <f t="shared" si="1"/>
        <v>5.8681613444412948</v>
      </c>
      <c r="X7" s="252">
        <f t="shared" si="1"/>
        <v>5.8271178086592208</v>
      </c>
      <c r="Y7" s="252">
        <f t="shared" si="1"/>
        <v>6.0809122148290955</v>
      </c>
      <c r="Z7" s="252">
        <f t="shared" si="1"/>
        <v>6.0151582605619041</v>
      </c>
      <c r="AA7" s="252">
        <v>4.120429395754913</v>
      </c>
      <c r="AB7" s="252">
        <v>4.029657912762052</v>
      </c>
      <c r="AC7" s="252">
        <v>3.9030885311321093</v>
      </c>
      <c r="AD7" s="252">
        <v>3.6196615245394206</v>
      </c>
      <c r="AE7" s="253">
        <v>3.7771205243639674</v>
      </c>
      <c r="AF7" s="252" t="e">
        <f t="shared" si="2"/>
        <v>#DIV/0!</v>
      </c>
      <c r="AG7" s="252">
        <f t="shared" si="2"/>
        <v>0.22729740049290209</v>
      </c>
      <c r="AH7" s="252">
        <f t="shared" si="2"/>
        <v>0.21770489566381945</v>
      </c>
      <c r="AI7" s="252">
        <f t="shared" si="2"/>
        <v>-3.3451718808695199E-2</v>
      </c>
      <c r="AJ7" s="252">
        <v>0.44893019629789704</v>
      </c>
      <c r="AK7" s="252">
        <v>0.28541518859699172</v>
      </c>
      <c r="AL7" s="252">
        <v>-8.9123008584425345E-2</v>
      </c>
      <c r="AM7" s="252">
        <v>-0.28971637484781149</v>
      </c>
      <c r="AN7" s="253">
        <v>0.3717232178470653</v>
      </c>
    </row>
    <row r="8" spans="2:40" x14ac:dyDescent="0.25">
      <c r="B8" s="285" t="str">
        <f>'[1]T1 GDP Values'!$A8</f>
        <v>Other manufacturing</v>
      </c>
      <c r="C8" s="250"/>
      <c r="D8" s="250"/>
      <c r="E8" s="250">
        <f>SUM('[2]T1 GDP Values'!Q9:T9)</f>
        <v>35198.291884354781</v>
      </c>
      <c r="F8" s="250">
        <f>SUM('[2]T1 GDP Values'!U9:X9)</f>
        <v>40679.687934922193</v>
      </c>
      <c r="G8" s="250">
        <f>SUM('[2]T1 GDP Values'!Y9:AB9)</f>
        <v>46393.011199084358</v>
      </c>
      <c r="H8" s="250">
        <f>SUM('[2]T1 GDP Values'!AC9:AF9)</f>
        <v>46950.15471694497</v>
      </c>
      <c r="I8" s="277">
        <v>79807.735856733343</v>
      </c>
      <c r="J8" s="277">
        <v>84738.75435533229</v>
      </c>
      <c r="K8" s="277">
        <v>87206.666393196298</v>
      </c>
      <c r="L8" s="277">
        <v>56200.213911107552</v>
      </c>
      <c r="M8" s="278">
        <v>49673.418045637212</v>
      </c>
      <c r="N8" s="252" t="e">
        <f t="shared" si="0"/>
        <v>#DIV/0!</v>
      </c>
      <c r="O8" s="252">
        <f t="shared" si="0"/>
        <v>15.572903561845351</v>
      </c>
      <c r="P8" s="252">
        <f t="shared" si="0"/>
        <v>14.044658536471857</v>
      </c>
      <c r="Q8" s="252">
        <f t="shared" si="0"/>
        <v>1.2009212238234852</v>
      </c>
      <c r="R8" s="252">
        <v>-6.7421271840895827</v>
      </c>
      <c r="S8" s="252">
        <v>6.1786222170878915</v>
      </c>
      <c r="T8" s="252">
        <v>2.9123770542051943</v>
      </c>
      <c r="U8" s="252">
        <v>-35.555140179636325</v>
      </c>
      <c r="V8" s="253">
        <v>-11.613471571111518</v>
      </c>
      <c r="W8" s="252">
        <f t="shared" si="1"/>
        <v>2.0914374074077915</v>
      </c>
      <c r="X8" s="252">
        <f t="shared" si="1"/>
        <v>2.3107251860887987</v>
      </c>
      <c r="Y8" s="252">
        <f t="shared" si="1"/>
        <v>2.6509919788978564</v>
      </c>
      <c r="Z8" s="252">
        <f t="shared" si="1"/>
        <v>2.6684980987281328</v>
      </c>
      <c r="AA8" s="252">
        <v>4.1763693707909511</v>
      </c>
      <c r="AB8" s="252">
        <v>4.0557856439161402</v>
      </c>
      <c r="AC8" s="252">
        <v>4.1342413527703954</v>
      </c>
      <c r="AD8" s="252">
        <v>2.6689434858910994</v>
      </c>
      <c r="AE8" s="253">
        <v>2.2323521469727057</v>
      </c>
      <c r="AF8" s="252" t="e">
        <f t="shared" si="2"/>
        <v>#DIV/0!</v>
      </c>
      <c r="AG8" s="252">
        <f t="shared" si="2"/>
        <v>0.3256975305119742</v>
      </c>
      <c r="AH8" s="252">
        <f t="shared" si="2"/>
        <v>0.32453346210242595</v>
      </c>
      <c r="AI8" s="252">
        <f t="shared" si="2"/>
        <v>3.1836325316442635E-2</v>
      </c>
      <c r="AJ8" s="252">
        <v>-0.3281950764559306</v>
      </c>
      <c r="AK8" s="252">
        <v>0.25804208581134352</v>
      </c>
      <c r="AL8" s="252">
        <v>0.11811977046116232</v>
      </c>
      <c r="AM8" s="252">
        <v>-1.469935308342007</v>
      </c>
      <c r="AN8" s="253">
        <v>-0.30995699298299573</v>
      </c>
    </row>
    <row r="9" spans="2:40" x14ac:dyDescent="0.25">
      <c r="B9" s="315" t="str">
        <f>'[1]T1 GDP Values'!$A10</f>
        <v>Construction</v>
      </c>
      <c r="C9" s="250"/>
      <c r="D9" s="250"/>
      <c r="E9" s="250">
        <f>SUM('[2]T1 GDP Values'!Q10:T10)</f>
        <v>92843.670475812207</v>
      </c>
      <c r="F9" s="250">
        <f>SUM('[2]T1 GDP Values'!U10:X10)</f>
        <v>120911.31274181476</v>
      </c>
      <c r="G9" s="250">
        <f>SUM('[2]T1 GDP Values'!Y10:AB10)</f>
        <v>117720.71301087379</v>
      </c>
      <c r="H9" s="250">
        <f>SUM('[2]T1 GDP Values'!AC10:AF10)</f>
        <v>105054.12401749914</v>
      </c>
      <c r="I9" s="279">
        <v>50698.863003096485</v>
      </c>
      <c r="J9" s="277">
        <v>58779.748236047824</v>
      </c>
      <c r="K9" s="277">
        <v>62098.483006107679</v>
      </c>
      <c r="L9" s="277">
        <v>55611.656094762016</v>
      </c>
      <c r="M9" s="278">
        <v>62004.399787257025</v>
      </c>
      <c r="N9" s="252" t="e">
        <f>100*(E9/D9)-100</f>
        <v>#DIV/0!</v>
      </c>
      <c r="O9" s="252">
        <f t="shared" si="0"/>
        <v>30.23107781301556</v>
      </c>
      <c r="P9" s="252">
        <f t="shared" si="0"/>
        <v>-2.6387933921071038</v>
      </c>
      <c r="Q9" s="252">
        <f t="shared" si="0"/>
        <v>-10.759864317339506</v>
      </c>
      <c r="R9" s="252">
        <v>7.5391530162407889</v>
      </c>
      <c r="S9" s="252">
        <v>15.938987098108683</v>
      </c>
      <c r="T9" s="252">
        <v>5.6460513521297599</v>
      </c>
      <c r="U9" s="252">
        <v>-10.446031202900159</v>
      </c>
      <c r="V9" s="253">
        <v>11.495330550131072</v>
      </c>
      <c r="W9" s="252">
        <f t="shared" si="1"/>
        <v>5.5166519475470697</v>
      </c>
      <c r="X9" s="252">
        <f t="shared" si="1"/>
        <v>6.8681160013452622</v>
      </c>
      <c r="Y9" s="252">
        <f t="shared" si="1"/>
        <v>6.726803410168003</v>
      </c>
      <c r="Z9" s="252">
        <f t="shared" si="1"/>
        <v>5.9709436932498212</v>
      </c>
      <c r="AA9" s="252">
        <v>2.6530909103869096</v>
      </c>
      <c r="AB9" s="252">
        <v>2.8133297552274721</v>
      </c>
      <c r="AC9" s="252">
        <v>2.943927649184737</v>
      </c>
      <c r="AD9" s="252">
        <v>2.6409929241282866</v>
      </c>
      <c r="AE9" s="253">
        <v>2.7865136008894833</v>
      </c>
      <c r="AF9" s="252" t="e">
        <f t="shared" si="2"/>
        <v>#DIV/0!</v>
      </c>
      <c r="AG9" s="252">
        <f t="shared" si="2"/>
        <v>1.6677433429361936</v>
      </c>
      <c r="AH9" s="252">
        <f t="shared" si="2"/>
        <v>-0.18123539120574994</v>
      </c>
      <c r="AI9" s="252">
        <f t="shared" si="2"/>
        <v>-0.72379491982824373</v>
      </c>
      <c r="AJ9" s="252">
        <v>0.2021760939926375</v>
      </c>
      <c r="AK9" s="252">
        <v>0.42287581790766338</v>
      </c>
      <c r="AL9" s="252">
        <v>0.15884204268488991</v>
      </c>
      <c r="AM9" s="252">
        <v>-0.30752360082464286</v>
      </c>
      <c r="AN9" s="253">
        <v>0.30359086643411892</v>
      </c>
    </row>
    <row r="10" spans="2:40" x14ac:dyDescent="0.25">
      <c r="B10" s="315" t="str">
        <f>'[1]T1 GDP Values'!$A9</f>
        <v>Electricity and water</v>
      </c>
      <c r="C10" s="250"/>
      <c r="D10" s="250"/>
      <c r="E10" s="250">
        <f>SUM('[2]T1 GDP Values'!Q11:T11)</f>
        <v>498389.39555164974</v>
      </c>
      <c r="F10" s="250">
        <f>SUM('[2]T1 GDP Values'!U11:X11)</f>
        <v>528716.86944150855</v>
      </c>
      <c r="G10" s="250">
        <f>SUM('[2]T1 GDP Values'!Y11:AB11)</f>
        <v>535338.53449259291</v>
      </c>
      <c r="H10" s="250">
        <f>SUM('[2]T1 GDP Values'!AC11:AF11)</f>
        <v>541343.47456834104</v>
      </c>
      <c r="I10" s="279">
        <v>125437.63195556673</v>
      </c>
      <c r="J10" s="277">
        <v>144430.42336794175</v>
      </c>
      <c r="K10" s="277">
        <v>123515.37628970452</v>
      </c>
      <c r="L10" s="277">
        <v>130224.23733148706</v>
      </c>
      <c r="M10" s="278">
        <v>147292.26974867802</v>
      </c>
      <c r="N10" s="252" t="e">
        <f t="shared" si="0"/>
        <v>#DIV/0!</v>
      </c>
      <c r="O10" s="252">
        <f t="shared" si="0"/>
        <v>6.0850961438074762</v>
      </c>
      <c r="P10" s="252">
        <f t="shared" si="0"/>
        <v>1.2524028329337966</v>
      </c>
      <c r="Q10" s="252">
        <f t="shared" si="0"/>
        <v>1.1217089166651846</v>
      </c>
      <c r="R10" s="252">
        <v>2.3880380243531505</v>
      </c>
      <c r="S10" s="252">
        <v>15.141222866119449</v>
      </c>
      <c r="T10" s="252">
        <v>-14.481053638508968</v>
      </c>
      <c r="U10" s="252">
        <v>5.43159988926962</v>
      </c>
      <c r="V10" s="253">
        <v>13.106648014949869</v>
      </c>
      <c r="W10" s="252">
        <f t="shared" si="1"/>
        <v>29.613659342810067</v>
      </c>
      <c r="X10" s="252">
        <f t="shared" si="1"/>
        <v>30.032663684219429</v>
      </c>
      <c r="Y10" s="252">
        <f t="shared" si="1"/>
        <v>30.590343766321581</v>
      </c>
      <c r="Z10" s="252">
        <f t="shared" si="1"/>
        <v>30.768248610757659</v>
      </c>
      <c r="AA10" s="252">
        <v>6.5641993024862648</v>
      </c>
      <c r="AB10" s="252">
        <v>6.9127619599422108</v>
      </c>
      <c r="AC10" s="252">
        <v>5.8555429014740064</v>
      </c>
      <c r="AD10" s="252">
        <v>6.1843382034230308</v>
      </c>
      <c r="AE10" s="253">
        <v>6.619399822735236</v>
      </c>
      <c r="AF10" s="252" t="e">
        <f t="shared" si="2"/>
        <v>#DIV/0!</v>
      </c>
      <c r="AG10" s="252">
        <f t="shared" si="2"/>
        <v>1.8020196427096169</v>
      </c>
      <c r="AH10" s="252">
        <f t="shared" si="2"/>
        <v>0.37612993078664514</v>
      </c>
      <c r="AI10" s="252">
        <f t="shared" si="2"/>
        <v>0.34313461366536135</v>
      </c>
      <c r="AJ10" s="252">
        <v>0.16641616096148007</v>
      </c>
      <c r="AK10" s="252">
        <v>0.99390004576570357</v>
      </c>
      <c r="AL10" s="252">
        <v>-1.0010407673216752</v>
      </c>
      <c r="AM10" s="252">
        <v>0.31804966175259697</v>
      </c>
      <c r="AN10" s="253">
        <v>0.81055944037673122</v>
      </c>
    </row>
    <row r="11" spans="2:40" x14ac:dyDescent="0.25">
      <c r="B11" s="315" t="str">
        <f>'[1]T1 GDP Values'!$A11</f>
        <v>Commerce</v>
      </c>
      <c r="C11" s="250"/>
      <c r="D11" s="250"/>
      <c r="E11" s="250">
        <f>SUM('[2]T1 GDP Values'!Q12:T12)</f>
        <v>64787.436322304427</v>
      </c>
      <c r="F11" s="250">
        <f>SUM('[2]T1 GDP Values'!U12:X12)</f>
        <v>60075.767115462993</v>
      </c>
      <c r="G11" s="250">
        <f>SUM('[2]T1 GDP Values'!Y12:AB12)</f>
        <v>62994.701343719484</v>
      </c>
      <c r="H11" s="250">
        <f>SUM('[2]T1 GDP Values'!AC12:AF12)</f>
        <v>63923.116908781783</v>
      </c>
      <c r="I11" s="279">
        <v>565915.66560811095</v>
      </c>
      <c r="J11" s="277">
        <v>618780.49377204536</v>
      </c>
      <c r="K11" s="277">
        <v>641151.16294548567</v>
      </c>
      <c r="L11" s="277">
        <v>662580.95214461966</v>
      </c>
      <c r="M11" s="278">
        <v>737987.84567630081</v>
      </c>
      <c r="N11" s="252" t="e">
        <f t="shared" si="0"/>
        <v>#DIV/0!</v>
      </c>
      <c r="O11" s="252">
        <f t="shared" si="0"/>
        <v>-7.2725044766424105</v>
      </c>
      <c r="P11" s="252">
        <f t="shared" si="0"/>
        <v>4.8587548164743737</v>
      </c>
      <c r="Q11" s="252">
        <f t="shared" si="0"/>
        <v>1.4737994549677467</v>
      </c>
      <c r="R11" s="252">
        <v>5.8679152495499096</v>
      </c>
      <c r="S11" s="252">
        <v>9.3414675324684566</v>
      </c>
      <c r="T11" s="252">
        <v>3.6152835130710343</v>
      </c>
      <c r="U11" s="252">
        <v>3.3423926271433686</v>
      </c>
      <c r="V11" s="253">
        <v>11.380781968996629</v>
      </c>
      <c r="W11" s="252">
        <f t="shared" si="1"/>
        <v>3.8495864600391414</v>
      </c>
      <c r="X11" s="252">
        <f t="shared" si="1"/>
        <v>3.4124791805036025</v>
      </c>
      <c r="Y11" s="252">
        <f t="shared" si="1"/>
        <v>3.5996466635595832</v>
      </c>
      <c r="Z11" s="252">
        <f t="shared" si="1"/>
        <v>3.6331875148069765</v>
      </c>
      <c r="AA11" s="252">
        <v>29.614583435110486</v>
      </c>
      <c r="AB11" s="252">
        <v>29.616213531442838</v>
      </c>
      <c r="AC11" s="252">
        <v>30.395309909849473</v>
      </c>
      <c r="AD11" s="252">
        <v>31.46591432728329</v>
      </c>
      <c r="AE11" s="253">
        <v>33.165600769040424</v>
      </c>
      <c r="AF11" s="252" t="e">
        <f t="shared" si="2"/>
        <v>#DIV/0!</v>
      </c>
      <c r="AG11" s="252">
        <f t="shared" si="2"/>
        <v>-0.27996134763856628</v>
      </c>
      <c r="AH11" s="252">
        <f t="shared" si="2"/>
        <v>0.16580399654390426</v>
      </c>
      <c r="AI11" s="252">
        <f t="shared" si="2"/>
        <v>5.3051572908305943E-2</v>
      </c>
      <c r="AJ11" s="252">
        <v>1.7842135103056929</v>
      </c>
      <c r="AK11" s="252">
        <v>2.7664366964666254</v>
      </c>
      <c r="AL11" s="252">
        <v>1.0707100849981663</v>
      </c>
      <c r="AM11" s="252">
        <v>1.0159305974241915</v>
      </c>
      <c r="AN11" s="253">
        <v>3.5810671041393882</v>
      </c>
    </row>
    <row r="12" spans="2:40" x14ac:dyDescent="0.25">
      <c r="B12" s="315" t="str">
        <f>'[1]T1 GDP Values'!$A13</f>
        <v>Accommodation and restaurants</v>
      </c>
      <c r="C12" s="250"/>
      <c r="D12" s="250"/>
      <c r="E12" s="250">
        <f>SUM('[2]T1 GDP Values'!Q13:T13)</f>
        <v>30904.749553470876</v>
      </c>
      <c r="F12" s="250">
        <f>SUM('[2]T1 GDP Values'!U13:X13)</f>
        <v>31467.644695927935</v>
      </c>
      <c r="G12" s="250">
        <f>SUM('[2]T1 GDP Values'!Y13:AB13)</f>
        <v>33343.87408134398</v>
      </c>
      <c r="H12" s="250">
        <f>SUM('[2]T1 GDP Values'!AC13:AF13)</f>
        <v>32583.941286199835</v>
      </c>
      <c r="I12" s="279">
        <v>98626.247924436975</v>
      </c>
      <c r="J12" s="277">
        <v>96766.426521013753</v>
      </c>
      <c r="K12" s="277">
        <v>88609.250468935934</v>
      </c>
      <c r="L12" s="277">
        <v>79269.709188976107</v>
      </c>
      <c r="M12" s="278">
        <v>83063.780275745739</v>
      </c>
      <c r="N12" s="252" t="e">
        <f t="shared" si="0"/>
        <v>#DIV/0!</v>
      </c>
      <c r="O12" s="252">
        <f t="shared" si="0"/>
        <v>1.8213871673127215</v>
      </c>
      <c r="P12" s="252">
        <f t="shared" si="0"/>
        <v>5.962408065637149</v>
      </c>
      <c r="Q12" s="252">
        <f t="shared" si="0"/>
        <v>-2.2790776899236533</v>
      </c>
      <c r="R12" s="252">
        <v>32.594971548744923</v>
      </c>
      <c r="S12" s="252">
        <v>-1.8857266118935598</v>
      </c>
      <c r="T12" s="252">
        <v>-8.4297584868512416</v>
      </c>
      <c r="U12" s="252">
        <v>-10.540142513939927</v>
      </c>
      <c r="V12" s="253">
        <v>4.7862810720356066</v>
      </c>
      <c r="W12" s="252">
        <f t="shared" si="1"/>
        <v>1.8363206230307978</v>
      </c>
      <c r="X12" s="252">
        <f t="shared" si="1"/>
        <v>1.7874542022568582</v>
      </c>
      <c r="Y12" s="252">
        <f t="shared" si="1"/>
        <v>1.9053374732607924</v>
      </c>
      <c r="Z12" s="252">
        <f t="shared" si="1"/>
        <v>1.8519680264208336</v>
      </c>
      <c r="AA12" s="252">
        <v>5.161149311729301</v>
      </c>
      <c r="AB12" s="252">
        <v>4.6314568402939642</v>
      </c>
      <c r="AC12" s="252">
        <v>4.2007342176680771</v>
      </c>
      <c r="AD12" s="252">
        <v>3.76451189853185</v>
      </c>
      <c r="AE12" s="253">
        <v>3.7329343445596868</v>
      </c>
      <c r="AF12" s="252" t="e">
        <f t="shared" si="2"/>
        <v>#DIV/0!</v>
      </c>
      <c r="AG12" s="252">
        <f t="shared" si="2"/>
        <v>3.3446508178600232E-2</v>
      </c>
      <c r="AH12" s="252">
        <f t="shared" si="2"/>
        <v>0.10657531352493294</v>
      </c>
      <c r="AI12" s="252">
        <f t="shared" si="2"/>
        <v>-4.3424121270841685E-2</v>
      </c>
      <c r="AJ12" s="252">
        <v>1.3790871091820887</v>
      </c>
      <c r="AK12" s="252">
        <v>-9.7325166050840448E-2</v>
      </c>
      <c r="AL12" s="252">
        <v>-0.39042062605953237</v>
      </c>
      <c r="AM12" s="252">
        <v>-0.44276337317405462</v>
      </c>
      <c r="AN12" s="253">
        <v>0.18018012045395818</v>
      </c>
    </row>
    <row r="13" spans="2:40" x14ac:dyDescent="0.25">
      <c r="B13" s="315" t="str">
        <f>'[1]T1 GDP Values'!$A12</f>
        <v xml:space="preserve">Transport </v>
      </c>
      <c r="C13" s="250"/>
      <c r="D13" s="250"/>
      <c r="E13" s="250">
        <f>SUM('[2]T1 GDP Values'!Q14:T14)</f>
        <v>132128.79721762374</v>
      </c>
      <c r="F13" s="250">
        <f>SUM('[2]T1 GDP Values'!U14:X14)</f>
        <v>134182.68828725306</v>
      </c>
      <c r="G13" s="250">
        <f>SUM('[2]T1 GDP Values'!Y14:AB14)</f>
        <v>99112.273867230513</v>
      </c>
      <c r="H13" s="250">
        <f>SUM('[2]T1 GDP Values'!AC14:AF14)</f>
        <v>114120.57166435002</v>
      </c>
      <c r="I13" s="279">
        <v>34041.504409578018</v>
      </c>
      <c r="J13" s="277">
        <v>44536.270055292473</v>
      </c>
      <c r="K13" s="277">
        <v>43197.301991707413</v>
      </c>
      <c r="L13" s="277">
        <v>44215.879248455334</v>
      </c>
      <c r="M13" s="278">
        <v>52272.37198962675</v>
      </c>
      <c r="N13" s="252" t="e">
        <f t="shared" si="0"/>
        <v>#DIV/0!</v>
      </c>
      <c r="O13" s="252">
        <f t="shared" si="0"/>
        <v>1.5544613383912349</v>
      </c>
      <c r="P13" s="252">
        <f t="shared" si="0"/>
        <v>-26.136318229774304</v>
      </c>
      <c r="Q13" s="252">
        <f t="shared" si="0"/>
        <v>15.142723712730486</v>
      </c>
      <c r="R13" s="252">
        <v>12.138856022089016</v>
      </c>
      <c r="S13" s="252">
        <v>30.829323873129454</v>
      </c>
      <c r="T13" s="252">
        <v>-3.006466553940669</v>
      </c>
      <c r="U13" s="252">
        <v>2.3579649880528564</v>
      </c>
      <c r="V13" s="253">
        <v>18.220813151539602</v>
      </c>
      <c r="W13" s="252">
        <f t="shared" si="1"/>
        <v>7.8509238460962427</v>
      </c>
      <c r="X13" s="252">
        <f t="shared" si="1"/>
        <v>7.6219689260763044</v>
      </c>
      <c r="Y13" s="252">
        <f t="shared" si="1"/>
        <v>5.6634789646407233</v>
      </c>
      <c r="Z13" s="252">
        <f t="shared" si="1"/>
        <v>6.4862518632377641</v>
      </c>
      <c r="AA13" s="252">
        <v>1.7814049581236415</v>
      </c>
      <c r="AB13" s="252">
        <v>2.1316051445174589</v>
      </c>
      <c r="AC13" s="252">
        <v>2.0478717924729759</v>
      </c>
      <c r="AD13" s="252">
        <v>2.0998084291951167</v>
      </c>
      <c r="AE13" s="253">
        <v>2.3491506409160432</v>
      </c>
      <c r="AF13" s="252" t="e">
        <f t="shared" si="2"/>
        <v>#DIV/0!</v>
      </c>
      <c r="AG13" s="252">
        <f t="shared" si="2"/>
        <v>0.12203957589410441</v>
      </c>
      <c r="AH13" s="252">
        <f t="shared" si="2"/>
        <v>-1.9921020538938135</v>
      </c>
      <c r="AI13" s="252">
        <f t="shared" si="2"/>
        <v>0.85760497214415443</v>
      </c>
      <c r="AJ13" s="252">
        <v>0.20960711453655123</v>
      </c>
      <c r="AK13" s="252">
        <v>0.54919510403192373</v>
      </c>
      <c r="AL13" s="252">
        <v>-6.4085995731995971E-2</v>
      </c>
      <c r="AM13" s="252">
        <v>4.8288099866723298E-2</v>
      </c>
      <c r="AN13" s="253">
        <v>0.38260217042392081</v>
      </c>
    </row>
    <row r="14" spans="2:40" x14ac:dyDescent="0.25">
      <c r="B14" s="315" t="str">
        <f>'[1]T1 GDP Values'!$A14</f>
        <v>Communication</v>
      </c>
      <c r="C14" s="250"/>
      <c r="D14" s="250"/>
      <c r="E14" s="250">
        <f>SUM('[2]T1 GDP Values'!Q15:T15)</f>
        <v>131637.11390220391</v>
      </c>
      <c r="F14" s="250">
        <f>SUM('[2]T1 GDP Values'!U15:X15)</f>
        <v>139054.18281267089</v>
      </c>
      <c r="G14" s="250">
        <f>SUM('[2]T1 GDP Values'!Y15:AB15)</f>
        <v>141391.60494918973</v>
      </c>
      <c r="H14" s="250">
        <f>SUM('[2]T1 GDP Values'!AC15:AF15)</f>
        <v>126100.23313641746</v>
      </c>
      <c r="I14" s="279">
        <v>132714.6597241133</v>
      </c>
      <c r="J14" s="277">
        <v>157618.31726160427</v>
      </c>
      <c r="K14" s="277">
        <v>145334.09694268252</v>
      </c>
      <c r="L14" s="277">
        <v>147607.05746135567</v>
      </c>
      <c r="M14" s="278">
        <v>150459.34689676619</v>
      </c>
      <c r="N14" s="252" t="e">
        <f t="shared" si="0"/>
        <v>#DIV/0!</v>
      </c>
      <c r="O14" s="252">
        <f t="shared" si="0"/>
        <v>5.6344815611631276</v>
      </c>
      <c r="P14" s="252">
        <f t="shared" si="0"/>
        <v>1.6809434202117615</v>
      </c>
      <c r="Q14" s="252">
        <f t="shared" si="0"/>
        <v>-10.814907871133755</v>
      </c>
      <c r="R14" s="252">
        <v>21.145622808382967</v>
      </c>
      <c r="S14" s="252">
        <v>18.764812861865153</v>
      </c>
      <c r="T14" s="252">
        <v>-7.7936502129592071</v>
      </c>
      <c r="U14" s="252">
        <v>1.5639554423141107</v>
      </c>
      <c r="V14" s="253">
        <v>1.9323530219124336</v>
      </c>
      <c r="W14" s="252">
        <f t="shared" si="1"/>
        <v>7.8217086534429781</v>
      </c>
      <c r="X14" s="252">
        <f t="shared" si="1"/>
        <v>7.8986840550562691</v>
      </c>
      <c r="Y14" s="252">
        <f t="shared" si="1"/>
        <v>8.0794068096876259</v>
      </c>
      <c r="Z14" s="252">
        <f t="shared" si="1"/>
        <v>7.1671378806395571</v>
      </c>
      <c r="AA14" s="252">
        <v>6.9450089515347031</v>
      </c>
      <c r="AB14" s="252">
        <v>7.5439639540512982</v>
      </c>
      <c r="AC14" s="252">
        <v>6.8899117280655089</v>
      </c>
      <c r="AD14" s="252">
        <v>7.009846886101907</v>
      </c>
      <c r="AE14" s="253">
        <v>6.7617301021749814</v>
      </c>
      <c r="AF14" s="252" t="e">
        <f t="shared" si="2"/>
        <v>#DIV/0!</v>
      </c>
      <c r="AG14" s="252">
        <f t="shared" si="2"/>
        <v>0.44071273184614468</v>
      </c>
      <c r="AH14" s="252">
        <f t="shared" si="2"/>
        <v>0.13277240990678488</v>
      </c>
      <c r="AI14" s="252">
        <f t="shared" si="2"/>
        <v>-0.87378040300182391</v>
      </c>
      <c r="AJ14" s="252">
        <v>1.3176719098172551</v>
      </c>
      <c r="AK14" s="252">
        <v>1.3032179329952698</v>
      </c>
      <c r="AL14" s="252">
        <v>-0.58795016277048551</v>
      </c>
      <c r="AM14" s="252">
        <v>0.10775514944171877</v>
      </c>
      <c r="AN14" s="253">
        <v>0.13545498813502457</v>
      </c>
    </row>
    <row r="15" spans="2:40" x14ac:dyDescent="0.25">
      <c r="B15" s="315" t="str">
        <f>'[1]T1 GDP Values'!$A18</f>
        <v>Public administration</v>
      </c>
      <c r="C15" s="250"/>
      <c r="D15" s="250"/>
      <c r="E15" s="250">
        <f>SUM('[2]T1 GDP Values'!Q16:T16)</f>
        <v>68893.786164452293</v>
      </c>
      <c r="F15" s="250">
        <f>SUM('[2]T1 GDP Values'!U16:X16)</f>
        <v>69189.710087930551</v>
      </c>
      <c r="G15" s="250">
        <f>SUM('[2]T1 GDP Values'!Y16:AB16)</f>
        <v>54640.99244761611</v>
      </c>
      <c r="H15" s="250">
        <f>SUM('[2]T1 GDP Values'!AC16:AF16)</f>
        <v>51660.864025581483</v>
      </c>
      <c r="I15" s="279">
        <v>143291.90418858631</v>
      </c>
      <c r="J15" s="277">
        <v>154484.46879194336</v>
      </c>
      <c r="K15" s="277">
        <v>162286.34530078137</v>
      </c>
      <c r="L15" s="277">
        <v>182535.70659519557</v>
      </c>
      <c r="M15" s="278">
        <v>195168.18975540754</v>
      </c>
      <c r="N15" s="252" t="e">
        <f t="shared" si="0"/>
        <v>#DIV/0!</v>
      </c>
      <c r="O15" s="252">
        <f t="shared" si="0"/>
        <v>0.4295364501696497</v>
      </c>
      <c r="P15" s="252">
        <f t="shared" si="0"/>
        <v>-21.02728515819048</v>
      </c>
      <c r="Q15" s="252">
        <f t="shared" si="0"/>
        <v>-5.4540159110244133</v>
      </c>
      <c r="R15" s="252">
        <v>12.041560386857043</v>
      </c>
      <c r="S15" s="252">
        <v>7.8110237048888251</v>
      </c>
      <c r="T15" s="252">
        <v>5.0502659392546576</v>
      </c>
      <c r="U15" s="252">
        <v>12.477550872739201</v>
      </c>
      <c r="V15" s="253">
        <v>6.9205545566088489</v>
      </c>
      <c r="W15" s="252">
        <f t="shared" si="1"/>
        <v>4.0935805065680997</v>
      </c>
      <c r="X15" s="252">
        <f t="shared" si="1"/>
        <v>3.9301777824385162</v>
      </c>
      <c r="Y15" s="252">
        <f t="shared" si="1"/>
        <v>3.122298573723699</v>
      </c>
      <c r="Z15" s="252">
        <f t="shared" si="1"/>
        <v>2.9362398965889303</v>
      </c>
      <c r="AA15" s="252">
        <v>7.4985202037282619</v>
      </c>
      <c r="AB15" s="252">
        <v>7.3939709817665999</v>
      </c>
      <c r="AC15" s="252">
        <v>7.6935737539534088</v>
      </c>
      <c r="AD15" s="252">
        <v>8.66860552933748</v>
      </c>
      <c r="AE15" s="253">
        <v>8.7709713678446217</v>
      </c>
      <c r="AF15" s="252" t="e">
        <f t="shared" si="2"/>
        <v>#DIV/0!</v>
      </c>
      <c r="AG15" s="252">
        <f t="shared" si="2"/>
        <v>1.7583420392749408E-2</v>
      </c>
      <c r="AH15" s="252">
        <f t="shared" si="2"/>
        <v>-0.82640968953719385</v>
      </c>
      <c r="AI15" s="252">
        <f t="shared" si="2"/>
        <v>-0.17029066100057869</v>
      </c>
      <c r="AJ15" s="252">
        <v>0.8759935514034447</v>
      </c>
      <c r="AK15" s="252">
        <v>0.58571119062909194</v>
      </c>
      <c r="AL15" s="252">
        <v>0.37341519805053158</v>
      </c>
      <c r="AM15" s="252">
        <v>0.95996957908124803</v>
      </c>
      <c r="AN15" s="253">
        <v>0.59991557495501169</v>
      </c>
    </row>
    <row r="16" spans="2:40" x14ac:dyDescent="0.25">
      <c r="B16" s="315" t="str">
        <f>'[1]T1 GDP Values'!$A15</f>
        <v>Financial services</v>
      </c>
      <c r="C16" s="250"/>
      <c r="D16" s="250"/>
      <c r="E16" s="250">
        <f>SUM('[2]T1 GDP Values'!Q17:T17)</f>
        <v>106337.35145063374</v>
      </c>
      <c r="F16" s="250">
        <f>SUM('[2]T1 GDP Values'!U17:X17)</f>
        <v>107018.95823188288</v>
      </c>
      <c r="G16" s="250">
        <f>SUM('[2]T1 GDP Values'!Y17:AB17)</f>
        <v>111786.64117585793</v>
      </c>
      <c r="H16" s="250">
        <f>SUM('[2]T1 GDP Values'!AC17:AF17)</f>
        <v>115040.52047468729</v>
      </c>
      <c r="I16" s="279">
        <v>79621.526917382871</v>
      </c>
      <c r="J16" s="277">
        <v>81440.294893652041</v>
      </c>
      <c r="K16" s="277">
        <v>80608.5826946046</v>
      </c>
      <c r="L16" s="277">
        <v>92279.818383939099</v>
      </c>
      <c r="M16" s="278">
        <v>72811.498902610067</v>
      </c>
      <c r="N16" s="252" t="e">
        <f t="shared" si="0"/>
        <v>#DIV/0!</v>
      </c>
      <c r="O16" s="252">
        <f t="shared" si="0"/>
        <v>0.6409852906347453</v>
      </c>
      <c r="P16" s="252">
        <f t="shared" si="0"/>
        <v>4.45498911851179</v>
      </c>
      <c r="Q16" s="252">
        <f t="shared" si="0"/>
        <v>2.9107944067399814</v>
      </c>
      <c r="R16" s="252">
        <v>56.161429534705036</v>
      </c>
      <c r="S16" s="252">
        <v>2.2842666382878747</v>
      </c>
      <c r="T16" s="252">
        <v>-1.021253913843907</v>
      </c>
      <c r="U16" s="252">
        <v>14.478899515641388</v>
      </c>
      <c r="V16" s="253">
        <v>-21.097050061725525</v>
      </c>
      <c r="W16" s="252">
        <f t="shared" si="1"/>
        <v>6.3184291828484378</v>
      </c>
      <c r="X16" s="252">
        <f t="shared" si="1"/>
        <v>6.078989656238373</v>
      </c>
      <c r="Y16" s="252">
        <f t="shared" si="1"/>
        <v>6.3877183533838195</v>
      </c>
      <c r="Z16" s="252">
        <f t="shared" si="1"/>
        <v>6.5385388400563142</v>
      </c>
      <c r="AA16" s="252">
        <v>4.1666249857069433</v>
      </c>
      <c r="AB16" s="252">
        <v>3.8979140226786462</v>
      </c>
      <c r="AC16" s="252">
        <v>3.8214433568836239</v>
      </c>
      <c r="AD16" s="252">
        <v>4.3823609024796015</v>
      </c>
      <c r="AE16" s="253">
        <v>3.2721908878951855</v>
      </c>
      <c r="AF16" s="252" t="e">
        <f t="shared" si="2"/>
        <v>#DIV/0!</v>
      </c>
      <c r="AG16" s="252">
        <f t="shared" si="2"/>
        <v>4.0500201661231805E-2</v>
      </c>
      <c r="AH16" s="252">
        <f t="shared" si="2"/>
        <v>0.27081832770087672</v>
      </c>
      <c r="AI16" s="252">
        <f t="shared" si="2"/>
        <v>0.185933348548599</v>
      </c>
      <c r="AJ16" s="252">
        <v>1.6288103317968978</v>
      </c>
      <c r="AK16" s="252">
        <v>9.5176824491070233E-2</v>
      </c>
      <c r="AL16" s="252">
        <v>-3.9807599514876134E-2</v>
      </c>
      <c r="AM16" s="252">
        <v>0.55330294369033328</v>
      </c>
      <c r="AN16" s="253">
        <v>-0.9245488734816083</v>
      </c>
    </row>
    <row r="17" spans="2:40" x14ac:dyDescent="0.25">
      <c r="B17" s="315" t="str">
        <f>'[1]T1 GDP Values'!$A16</f>
        <v>Business services</v>
      </c>
      <c r="C17" s="250"/>
      <c r="D17" s="250"/>
      <c r="E17" s="250">
        <f>SUM('[2]T1 GDP Values'!Q18:T18)</f>
        <v>116337.63272723307</v>
      </c>
      <c r="F17" s="250">
        <f>SUM('[2]T1 GDP Values'!U18:X18)</f>
        <v>131805.39286825096</v>
      </c>
      <c r="G17" s="250">
        <f>SUM('[2]T1 GDP Values'!Y18:AB18)</f>
        <v>140913.69344923587</v>
      </c>
      <c r="H17" s="250">
        <f>SUM('[2]T1 GDP Values'!AC18:AF18)</f>
        <v>146189.01855226146</v>
      </c>
      <c r="I17" s="279">
        <v>124852.88332017933</v>
      </c>
      <c r="J17" s="277">
        <v>125849.4398546069</v>
      </c>
      <c r="K17" s="277">
        <v>125229.80670747336</v>
      </c>
      <c r="L17" s="277">
        <v>129165.51875468815</v>
      </c>
      <c r="M17" s="278">
        <v>131734.8719099095</v>
      </c>
      <c r="N17" s="252" t="e">
        <f t="shared" si="0"/>
        <v>#DIV/0!</v>
      </c>
      <c r="O17" s="252">
        <f t="shared" si="0"/>
        <v>13.295577517280094</v>
      </c>
      <c r="P17" s="252">
        <f t="shared" si="0"/>
        <v>6.9104157142411538</v>
      </c>
      <c r="Q17" s="252">
        <f t="shared" si="0"/>
        <v>3.7436568256058251</v>
      </c>
      <c r="R17" s="252">
        <v>6.4980529295688854</v>
      </c>
      <c r="S17" s="252">
        <v>0.79818463773236203</v>
      </c>
      <c r="T17" s="252">
        <v>-0.4923606714891946</v>
      </c>
      <c r="U17" s="252">
        <v>3.1427917607573193</v>
      </c>
      <c r="V17" s="253">
        <v>1.9891943143905735</v>
      </c>
      <c r="W17" s="252">
        <f t="shared" si="1"/>
        <v>6.9126330838558072</v>
      </c>
      <c r="X17" s="252">
        <f t="shared" si="1"/>
        <v>7.4869315971703019</v>
      </c>
      <c r="Y17" s="252">
        <f t="shared" si="1"/>
        <v>8.0520979646643109</v>
      </c>
      <c r="Z17" s="252">
        <f t="shared" si="1"/>
        <v>8.3089208206772316</v>
      </c>
      <c r="AA17" s="252">
        <v>6.5335991825326332</v>
      </c>
      <c r="AB17" s="252">
        <v>6.0234346768525961</v>
      </c>
      <c r="AC17" s="252">
        <v>5.9368195907769739</v>
      </c>
      <c r="AD17" s="252">
        <v>6.1340597462376412</v>
      </c>
      <c r="AE17" s="253">
        <v>5.9202413626756574</v>
      </c>
      <c r="AF17" s="252" t="e">
        <f t="shared" si="2"/>
        <v>#DIV/0!</v>
      </c>
      <c r="AG17" s="252">
        <f t="shared" si="2"/>
        <v>0.9190744901491984</v>
      </c>
      <c r="AH17" s="252">
        <f t="shared" si="2"/>
        <v>0.51737809760534326</v>
      </c>
      <c r="AI17" s="252">
        <f t="shared" si="2"/>
        <v>0.30144291505862353</v>
      </c>
      <c r="AJ17" s="252">
        <v>0.43332703855417126</v>
      </c>
      <c r="AK17" s="252">
        <v>5.2150184965981901E-2</v>
      </c>
      <c r="AL17" s="252">
        <v>-2.9657023421664958E-2</v>
      </c>
      <c r="AM17" s="252">
        <v>0.18658187694996536</v>
      </c>
      <c r="AN17" s="253">
        <v>0.12201836771348032</v>
      </c>
    </row>
    <row r="18" spans="2:40" x14ac:dyDescent="0.25">
      <c r="B18" s="315" t="str">
        <f>'[1]T1 GDP Values'!$A17</f>
        <v>Ownership of dwellings</v>
      </c>
      <c r="C18" s="250"/>
      <c r="D18" s="250"/>
      <c r="E18" s="250">
        <f>SUM('[2]T1 GDP Values'!Q19:T19)</f>
        <v>59287.033407167131</v>
      </c>
      <c r="F18" s="250">
        <f>SUM('[2]T1 GDP Values'!U19:X19)</f>
        <v>76219.904841326206</v>
      </c>
      <c r="G18" s="250">
        <f>SUM('[2]T1 GDP Values'!Y19:AB19)</f>
        <v>71544.233778392605</v>
      </c>
      <c r="H18" s="250">
        <f>SUM('[2]T1 GDP Values'!AC19:AF19)</f>
        <v>76720.542942459782</v>
      </c>
      <c r="I18" s="279">
        <v>160494.79243164579</v>
      </c>
      <c r="J18" s="277">
        <v>174215.04217593305</v>
      </c>
      <c r="K18" s="277">
        <v>178991.92989829439</v>
      </c>
      <c r="L18" s="277">
        <v>175053.1830584241</v>
      </c>
      <c r="M18" s="278">
        <v>183175.14091341523</v>
      </c>
      <c r="N18" s="252" t="e">
        <f t="shared" si="0"/>
        <v>#DIV/0!</v>
      </c>
      <c r="O18" s="252">
        <f t="shared" si="0"/>
        <v>28.56083440348371</v>
      </c>
      <c r="P18" s="252">
        <f t="shared" si="0"/>
        <v>-6.1344488328440718</v>
      </c>
      <c r="Q18" s="252">
        <f t="shared" si="0"/>
        <v>7.2351172005010795</v>
      </c>
      <c r="R18" s="252">
        <v>7.0262437198447287</v>
      </c>
      <c r="S18" s="252">
        <v>8.5487195792540547</v>
      </c>
      <c r="T18" s="252">
        <v>2.7419490663368435</v>
      </c>
      <c r="U18" s="252">
        <v>-2.200516437868643</v>
      </c>
      <c r="V18" s="253">
        <v>4.6397087519856228</v>
      </c>
      <c r="W18" s="252">
        <f t="shared" si="1"/>
        <v>3.5227595659861866</v>
      </c>
      <c r="X18" s="252">
        <f t="shared" si="1"/>
        <v>4.3295133944955353</v>
      </c>
      <c r="Y18" s="252">
        <f t="shared" si="1"/>
        <v>4.0881845127279695</v>
      </c>
      <c r="Z18" s="252">
        <f t="shared" si="1"/>
        <v>4.3605526799564416</v>
      </c>
      <c r="AA18" s="252">
        <v>8.3987539314013127</v>
      </c>
      <c r="AB18" s="252">
        <v>8.338320198200222</v>
      </c>
      <c r="AC18" s="252">
        <v>8.4855420921747484</v>
      </c>
      <c r="AD18" s="252">
        <v>8.3132611087080424</v>
      </c>
      <c r="AE18" s="253">
        <v>8.2319968139580197</v>
      </c>
      <c r="AF18" s="252" t="e">
        <f t="shared" si="2"/>
        <v>#DIV/0!</v>
      </c>
      <c r="AG18" s="252">
        <f t="shared" si="2"/>
        <v>1.0061295260741965</v>
      </c>
      <c r="AH18" s="252">
        <f t="shared" si="2"/>
        <v>-0.26559178389645932</v>
      </c>
      <c r="AI18" s="252">
        <f t="shared" si="2"/>
        <v>0.29578494086860202</v>
      </c>
      <c r="AJ18" s="252">
        <v>0.59933481723825266</v>
      </c>
      <c r="AK18" s="252">
        <v>0.71798592174707365</v>
      </c>
      <c r="AL18" s="252">
        <v>0.2286324928227276</v>
      </c>
      <c r="AM18" s="252">
        <v>-0.18672574858056834</v>
      </c>
      <c r="AN18" s="253">
        <v>0.3857111032361451</v>
      </c>
    </row>
    <row r="19" spans="2:40" ht="15.75" thickBot="1" x14ac:dyDescent="0.3">
      <c r="B19" s="315" t="str">
        <f>'[1]T1 GDP Values'!$A19</f>
        <v>Personal and other services</v>
      </c>
      <c r="C19" s="270"/>
      <c r="D19" s="270"/>
      <c r="E19" s="270">
        <f>SUM('[2]T1 GDP Values'!Q20:T20)</f>
        <v>1682971.3267862462</v>
      </c>
      <c r="F19" s="270">
        <f>SUM('[2]T1 GDP Values'!U20:X20)</f>
        <v>1760472.7805723113</v>
      </c>
      <c r="G19" s="270">
        <f>SUM('[2]T1 GDP Values'!Y20:AB20)</f>
        <v>1750024.5782853004</v>
      </c>
      <c r="H19" s="270">
        <f>SUM('[2]T1 GDP Values'!AC20:AF20)</f>
        <v>1759422.4533763952</v>
      </c>
      <c r="I19" s="280">
        <v>70248.418854799776</v>
      </c>
      <c r="J19" s="281">
        <v>72851.208886888169</v>
      </c>
      <c r="K19" s="281">
        <v>66566.31958525769</v>
      </c>
      <c r="L19" s="281">
        <v>68364.67641534032</v>
      </c>
      <c r="M19" s="282">
        <v>59099.750725558282</v>
      </c>
      <c r="N19" s="252" t="e">
        <f t="shared" si="0"/>
        <v>#DIV/0!</v>
      </c>
      <c r="O19" s="252">
        <f t="shared" si="0"/>
        <v>4.6050370884250071</v>
      </c>
      <c r="P19" s="252">
        <f t="shared" si="0"/>
        <v>-0.59348843119370542</v>
      </c>
      <c r="Q19" s="252">
        <f t="shared" si="0"/>
        <v>0.5370138915593401</v>
      </c>
      <c r="R19" s="252">
        <v>-1.0084036363963094</v>
      </c>
      <c r="S19" s="252">
        <v>3.7051225842794224</v>
      </c>
      <c r="T19" s="271">
        <v>-8.6270212912851747</v>
      </c>
      <c r="U19" s="252">
        <v>2.7016017128291168</v>
      </c>
      <c r="V19" s="253">
        <v>-13.552211720412799</v>
      </c>
      <c r="W19" s="252">
        <f t="shared" si="1"/>
        <v>100</v>
      </c>
      <c r="X19" s="252">
        <f t="shared" si="1"/>
        <v>100</v>
      </c>
      <c r="Y19" s="252">
        <f t="shared" si="1"/>
        <v>100</v>
      </c>
      <c r="Z19" s="252">
        <f t="shared" si="1"/>
        <v>100</v>
      </c>
      <c r="AA19" s="252">
        <v>3.6761266524130649</v>
      </c>
      <c r="AB19" s="252">
        <v>3.4868212235737719</v>
      </c>
      <c r="AC19" s="252">
        <v>3.155736166892086</v>
      </c>
      <c r="AD19" s="252">
        <v>3.2466327988070747</v>
      </c>
      <c r="AE19" s="253">
        <v>2.6559769914874862</v>
      </c>
      <c r="AF19" s="252" t="e">
        <f t="shared" si="2"/>
        <v>#DIV/0!</v>
      </c>
      <c r="AG19" s="252">
        <f t="shared" si="2"/>
        <v>4.6050370884250098</v>
      </c>
      <c r="AH19" s="252">
        <f t="shared" si="2"/>
        <v>-0.59348843119370742</v>
      </c>
      <c r="AI19" s="252">
        <f t="shared" si="2"/>
        <v>0.53701389155933632</v>
      </c>
      <c r="AJ19" s="252">
        <v>-4.0705047383635326E-2</v>
      </c>
      <c r="AK19" s="252">
        <v>0.13620499882527171</v>
      </c>
      <c r="AL19" s="252">
        <v>-0.30080880934675952</v>
      </c>
      <c r="AM19" s="252">
        <v>8.5255422337124728E-2</v>
      </c>
      <c r="AN19" s="253">
        <v>-0.43999055067869858</v>
      </c>
    </row>
    <row r="20" spans="2:40" ht="15.75" thickBot="1" x14ac:dyDescent="0.3">
      <c r="B20" s="316" t="s">
        <v>101</v>
      </c>
      <c r="C20" s="272"/>
      <c r="D20" s="272"/>
      <c r="E20" s="272">
        <f>SUM('[2]T1 GDP Values'!Q21:T21)</f>
        <v>0</v>
      </c>
      <c r="F20" s="272">
        <f>SUM('[2]T1 GDP Values'!U21:X21)</f>
        <v>0</v>
      </c>
      <c r="G20" s="272">
        <f>SUM('[2]T1 GDP Values'!Y21:AB21)</f>
        <v>0</v>
      </c>
      <c r="H20" s="272">
        <f>SUM('[2]T1 GDP Values'!AC21:AF21)</f>
        <v>0</v>
      </c>
      <c r="I20" s="280">
        <v>1910935.7619299556</v>
      </c>
      <c r="J20" s="281">
        <v>2089330.2012260978</v>
      </c>
      <c r="K20" s="281">
        <v>2109375.3110170569</v>
      </c>
      <c r="L20" s="281">
        <v>2105710.1511590676</v>
      </c>
      <c r="M20" s="282">
        <v>2225160.4932940071</v>
      </c>
      <c r="N20" s="255" t="e">
        <f t="shared" si="0"/>
        <v>#DIV/0!</v>
      </c>
      <c r="O20" s="255" t="e">
        <f t="shared" si="0"/>
        <v>#DIV/0!</v>
      </c>
      <c r="P20" s="255" t="e">
        <f t="shared" si="0"/>
        <v>#DIV/0!</v>
      </c>
      <c r="Q20" s="255" t="e">
        <f t="shared" si="0"/>
        <v>#DIV/0!</v>
      </c>
      <c r="R20" s="273">
        <v>8.6980426672798927</v>
      </c>
      <c r="S20" s="274">
        <v>9.3354493044796101</v>
      </c>
      <c r="T20" s="271">
        <v>0.95940362989037453</v>
      </c>
      <c r="U20" s="274">
        <v>-0.17375570098154469</v>
      </c>
      <c r="V20" s="275">
        <v>5.6726868163307955</v>
      </c>
      <c r="W20" s="255">
        <f t="shared" si="1"/>
        <v>0</v>
      </c>
      <c r="X20" s="255">
        <f t="shared" si="1"/>
        <v>0</v>
      </c>
      <c r="Y20" s="255">
        <f t="shared" si="1"/>
        <v>0</v>
      </c>
      <c r="Z20" s="255">
        <f t="shared" si="1"/>
        <v>0</v>
      </c>
      <c r="AA20" s="274">
        <v>100</v>
      </c>
      <c r="AB20" s="274">
        <v>100</v>
      </c>
      <c r="AC20" s="274">
        <v>100</v>
      </c>
      <c r="AD20" s="274">
        <v>100</v>
      </c>
      <c r="AE20" s="275">
        <v>100</v>
      </c>
      <c r="AF20" s="255" t="e">
        <f t="shared" si="2"/>
        <v>#DIV/0!</v>
      </c>
      <c r="AG20" s="255">
        <f t="shared" si="2"/>
        <v>0</v>
      </c>
      <c r="AH20" s="255">
        <f t="shared" si="2"/>
        <v>0</v>
      </c>
      <c r="AI20" s="255">
        <f t="shared" si="2"/>
        <v>0</v>
      </c>
      <c r="AJ20" s="274">
        <v>8.6980426672798821</v>
      </c>
      <c r="AK20" s="274">
        <v>9.3354493044796101</v>
      </c>
      <c r="AL20" s="274">
        <v>0.95940362989037997</v>
      </c>
      <c r="AM20" s="274">
        <v>-0.17375570098154294</v>
      </c>
      <c r="AN20" s="275">
        <v>5.6726868163307866</v>
      </c>
    </row>
    <row r="21" spans="2:40" x14ac:dyDescent="0.25">
      <c r="B21" s="285"/>
      <c r="C21" s="256"/>
      <c r="D21" s="256"/>
      <c r="E21" s="250">
        <f>SUM('[2]T1 GDP Values'!Q22:T22)</f>
        <v>0</v>
      </c>
      <c r="F21" s="250">
        <f>SUM('[2]T1 GDP Values'!U22:X22)</f>
        <v>0</v>
      </c>
      <c r="G21" s="250">
        <f>SUM('[2]T1 GDP Values'!Y22:AB22)</f>
        <v>0</v>
      </c>
      <c r="H21" s="250">
        <f>SUM('[2]T1 GDP Values'!AC22:AF22)</f>
        <v>0</v>
      </c>
      <c r="I21" s="269"/>
      <c r="J21" s="250"/>
      <c r="K21" s="250"/>
      <c r="L21" s="250"/>
      <c r="M21" s="251"/>
      <c r="N21" s="257"/>
      <c r="O21" s="257"/>
      <c r="P21" s="257"/>
      <c r="Q21" s="257"/>
      <c r="R21" s="257"/>
      <c r="S21" s="257"/>
      <c r="T21" s="257"/>
      <c r="U21" s="257"/>
      <c r="V21" s="259"/>
      <c r="W21" s="257"/>
      <c r="X21" s="257"/>
      <c r="Y21" s="257"/>
      <c r="Z21" s="258"/>
      <c r="AA21" s="258"/>
      <c r="AB21" s="257"/>
      <c r="AC21" s="257"/>
      <c r="AD21" s="257"/>
      <c r="AE21" s="259"/>
      <c r="AF21" s="257"/>
      <c r="AG21" s="257"/>
      <c r="AH21" s="257"/>
      <c r="AI21" s="257"/>
      <c r="AJ21" s="258"/>
      <c r="AK21" s="249"/>
      <c r="AL21" s="249"/>
      <c r="AM21" s="249"/>
      <c r="AN21" s="260"/>
    </row>
    <row r="22" spans="2:40" x14ac:dyDescent="0.25">
      <c r="B22" s="284" t="s">
        <v>102</v>
      </c>
      <c r="C22" s="261"/>
      <c r="D22" s="261"/>
      <c r="E22" s="250">
        <f>SUM('[2]T1 GDP Values'!Q23:T23)</f>
        <v>158151.97308213788</v>
      </c>
      <c r="F22" s="250">
        <f>SUM('[2]T1 GDP Values'!U23:X23)</f>
        <v>155334.31820011965</v>
      </c>
      <c r="G22" s="250">
        <f>SUM('[2]T1 GDP Values'!Y23:AB23)</f>
        <v>134614.33451908408</v>
      </c>
      <c r="H22" s="250">
        <f>SUM('[2]T1 GDP Values'!AC23:AF23)</f>
        <v>139097.79804530088</v>
      </c>
      <c r="I22" s="269"/>
      <c r="J22" s="250"/>
      <c r="K22" s="250"/>
      <c r="L22" s="250"/>
      <c r="M22" s="251"/>
      <c r="N22" s="257"/>
      <c r="O22" s="257"/>
      <c r="P22" s="257"/>
      <c r="Q22" s="257"/>
      <c r="R22" s="257"/>
      <c r="S22" s="257"/>
      <c r="T22" s="257"/>
      <c r="U22" s="257"/>
      <c r="V22" s="259"/>
      <c r="W22" s="257"/>
      <c r="X22" s="257"/>
      <c r="Y22" s="257"/>
      <c r="Z22" s="257"/>
      <c r="AA22" s="257"/>
      <c r="AB22" s="257"/>
      <c r="AC22" s="257"/>
      <c r="AD22" s="257"/>
      <c r="AE22" s="259"/>
      <c r="AF22" s="257"/>
      <c r="AG22" s="257"/>
      <c r="AH22" s="257"/>
      <c r="AI22" s="257"/>
      <c r="AJ22" s="257"/>
      <c r="AK22" s="249"/>
      <c r="AL22" s="249"/>
      <c r="AM22" s="249"/>
      <c r="AN22" s="260"/>
    </row>
    <row r="23" spans="2:40" x14ac:dyDescent="0.25">
      <c r="B23" s="315" t="str">
        <f>'[1]T1 GDP Values'!$A23</f>
        <v>Agriculture</v>
      </c>
      <c r="C23" s="250"/>
      <c r="D23" s="250"/>
      <c r="E23" s="250">
        <f>SUM('[2]T1 GDP Values'!Q24:T24)</f>
        <v>37906.669367770388</v>
      </c>
      <c r="F23" s="250">
        <f>SUM('[2]T1 GDP Values'!U24:X24)</f>
        <v>33701.398351389202</v>
      </c>
      <c r="G23" s="250">
        <f>SUM('[2]T1 GDP Values'!Y24:AB24)</f>
        <v>35637.70101123747</v>
      </c>
      <c r="H23" s="250">
        <f>SUM('[2]T1 GDP Values'!AC24:AF24)</f>
        <v>35506.020193181947</v>
      </c>
      <c r="I23" s="277">
        <v>144285.1611038688</v>
      </c>
      <c r="J23" s="277">
        <v>133162.52920948152</v>
      </c>
      <c r="K23" s="277">
        <v>165351.93473556757</v>
      </c>
      <c r="L23" s="277">
        <v>157833.03363190783</v>
      </c>
      <c r="M23" s="278">
        <v>154314.94003698687</v>
      </c>
      <c r="N23" s="252" t="e">
        <f>100*(E23/D23)-100</f>
        <v>#DIV/0!</v>
      </c>
      <c r="O23" s="252">
        <f t="shared" ref="O23:Q38" si="3">100*(F23/E23)-100</f>
        <v>-11.093749692387007</v>
      </c>
      <c r="P23" s="252">
        <f t="shared" si="3"/>
        <v>5.7454668190895859</v>
      </c>
      <c r="Q23" s="252">
        <f t="shared" si="3"/>
        <v>-0.36949863296176488</v>
      </c>
      <c r="R23" s="252">
        <v>-8.6002844033382075</v>
      </c>
      <c r="S23" s="252">
        <v>-7.7087843332553518</v>
      </c>
      <c r="T23" s="252">
        <v>24.173020531510048</v>
      </c>
      <c r="U23" s="252">
        <v>-4.5472108419439081</v>
      </c>
      <c r="V23" s="253">
        <v>-2.2289970064984743</v>
      </c>
      <c r="W23" s="252">
        <f t="shared" ref="W23:Z38" si="4">100*E23/E$37</f>
        <v>2.1296513378586042</v>
      </c>
      <c r="X23" s="252">
        <f t="shared" si="4"/>
        <v>1.8175400405640778</v>
      </c>
      <c r="Y23" s="252">
        <f t="shared" si="4"/>
        <v>2.0039001216000987</v>
      </c>
      <c r="Z23" s="252">
        <f t="shared" si="4"/>
        <v>2.0048931338940776</v>
      </c>
      <c r="AA23" s="252">
        <v>7.8073334039261697</v>
      </c>
      <c r="AB23" s="252">
        <v>6.6683994962509781</v>
      </c>
      <c r="AC23" s="252">
        <v>8.1971063925315555</v>
      </c>
      <c r="AD23" s="252">
        <v>7.9977661805064209</v>
      </c>
      <c r="AE23" s="253">
        <v>7.5574768896566473</v>
      </c>
      <c r="AF23" s="252" t="e">
        <f t="shared" ref="AF23:AI38" si="5">100*((E23-D23)/D$37)</f>
        <v>#DIV/0!</v>
      </c>
      <c r="AG23" s="252">
        <f t="shared" si="5"/>
        <v>-0.23625818874260457</v>
      </c>
      <c r="AH23" s="252">
        <f t="shared" si="5"/>
        <v>0.10442615995427634</v>
      </c>
      <c r="AI23" s="252">
        <f t="shared" si="5"/>
        <v>-7.4043835552315114E-3</v>
      </c>
      <c r="AJ23" s="252">
        <v>-0.76601837512360937</v>
      </c>
      <c r="AK23" s="252">
        <v>-0.60185049428687187</v>
      </c>
      <c r="AL23" s="252">
        <v>1.6119535793518622</v>
      </c>
      <c r="AM23" s="252">
        <v>-0.37273971060687167</v>
      </c>
      <c r="AN23" s="253">
        <v>-0.17826996875023607</v>
      </c>
    </row>
    <row r="24" spans="2:40" x14ac:dyDescent="0.25">
      <c r="B24" s="315" t="str">
        <f>'[1]T1 GDP Values'!$A24</f>
        <v>Fishing</v>
      </c>
      <c r="C24" s="250"/>
      <c r="D24" s="250"/>
      <c r="E24" s="250">
        <f>SUM('[2]T1 GDP Values'!Q25:T25)</f>
        <v>80497.524964342796</v>
      </c>
      <c r="F24" s="250">
        <f>SUM('[2]T1 GDP Values'!U25:X25)</f>
        <v>67108.819834871683</v>
      </c>
      <c r="G24" s="250">
        <f>SUM('[2]T1 GDP Values'!Y25:AB25)</f>
        <v>68777.853263482844</v>
      </c>
      <c r="H24" s="250">
        <f>SUM('[2]T1 GDP Values'!AC25:AF25)</f>
        <v>64614.867121671734</v>
      </c>
      <c r="I24" s="277">
        <v>40899.892457423237</v>
      </c>
      <c r="J24" s="277">
        <v>55554.985245894146</v>
      </c>
      <c r="K24" s="277">
        <v>53513.029146443572</v>
      </c>
      <c r="L24" s="277">
        <v>43849.27170627399</v>
      </c>
      <c r="M24" s="278">
        <v>34642.926809843579</v>
      </c>
      <c r="N24" s="252" t="e">
        <f t="shared" ref="N24:N37" si="6">100*(E24/D24)-100</f>
        <v>#DIV/0!</v>
      </c>
      <c r="O24" s="252">
        <f t="shared" si="3"/>
        <v>-16.632443215368141</v>
      </c>
      <c r="P24" s="252">
        <f t="shared" si="3"/>
        <v>2.4870552525256642</v>
      </c>
      <c r="Q24" s="252">
        <f t="shared" si="3"/>
        <v>-6.0528003481920507</v>
      </c>
      <c r="R24" s="252">
        <v>35.879371931778081</v>
      </c>
      <c r="S24" s="252">
        <v>35.831616925953682</v>
      </c>
      <c r="T24" s="252">
        <v>-3.6755587107306269</v>
      </c>
      <c r="U24" s="252">
        <v>-18.058700085401213</v>
      </c>
      <c r="V24" s="253">
        <v>-20.995433990556251</v>
      </c>
      <c r="W24" s="252">
        <f t="shared" si="4"/>
        <v>4.5224670115801935</v>
      </c>
      <c r="X24" s="252">
        <f t="shared" si="4"/>
        <v>3.6192257025397949</v>
      </c>
      <c r="Y24" s="252">
        <f t="shared" si="4"/>
        <v>3.8673636235577495</v>
      </c>
      <c r="Z24" s="252">
        <f t="shared" si="4"/>
        <v>3.6485616448951923</v>
      </c>
      <c r="AA24" s="252">
        <v>2.2131111346228822</v>
      </c>
      <c r="AB24" s="252">
        <v>2.7820351402695733</v>
      </c>
      <c r="AC24" s="252">
        <v>2.6528385894095314</v>
      </c>
      <c r="AD24" s="252">
        <v>2.2219443814921251</v>
      </c>
      <c r="AE24" s="253">
        <v>1.6966154974541483</v>
      </c>
      <c r="AF24" s="252" t="e">
        <f t="shared" si="5"/>
        <v>#DIV/0!</v>
      </c>
      <c r="AG24" s="252">
        <f t="shared" si="5"/>
        <v>-0.7521967576348324</v>
      </c>
      <c r="AH24" s="252">
        <f t="shared" si="5"/>
        <v>9.001214293577485E-2</v>
      </c>
      <c r="AI24" s="252">
        <f t="shared" si="5"/>
        <v>-0.23408379887255634</v>
      </c>
      <c r="AJ24" s="252">
        <v>0.60934467104197965</v>
      </c>
      <c r="AK24" s="252">
        <v>0.79299350390369772</v>
      </c>
      <c r="AL24" s="252">
        <v>-0.10225533493376515</v>
      </c>
      <c r="AM24" s="252">
        <v>-0.47906816461125545</v>
      </c>
      <c r="AN24" s="253">
        <v>-0.46650686592305229</v>
      </c>
    </row>
    <row r="25" spans="2:40" x14ac:dyDescent="0.25">
      <c r="B25" s="315" t="str">
        <f>'[1]T1 GDP Values'!$A25</f>
        <v>Food &amp; Beverages manufacturing</v>
      </c>
      <c r="C25" s="250"/>
      <c r="D25" s="250"/>
      <c r="E25" s="250">
        <f>SUM('[2]T1 GDP Values'!Q26:T26)</f>
        <v>105474.24889080047</v>
      </c>
      <c r="F25" s="250">
        <f>SUM('[2]T1 GDP Values'!U26:X26)</f>
        <v>107709.58505611257</v>
      </c>
      <c r="G25" s="250">
        <f>SUM('[2]T1 GDP Values'!Y26:AB26)</f>
        <v>107055.95953399633</v>
      </c>
      <c r="H25" s="250">
        <f>SUM('[2]T1 GDP Values'!AC26:AF26)</f>
        <v>106705.03881984676</v>
      </c>
      <c r="I25" s="277">
        <v>70457.057927133515</v>
      </c>
      <c r="J25" s="277">
        <v>73731.92933653525</v>
      </c>
      <c r="K25" s="277">
        <v>77417.320627516572</v>
      </c>
      <c r="L25" s="277">
        <v>73242.043812652526</v>
      </c>
      <c r="M25" s="278">
        <v>80250.961845313985</v>
      </c>
      <c r="N25" s="252" t="e">
        <f t="shared" si="6"/>
        <v>#DIV/0!</v>
      </c>
      <c r="O25" s="252">
        <f t="shared" si="3"/>
        <v>2.1193193493384257</v>
      </c>
      <c r="P25" s="252">
        <f t="shared" si="3"/>
        <v>-0.60684062776374503</v>
      </c>
      <c r="Q25" s="252">
        <f t="shared" si="3"/>
        <v>-0.32779185360357133</v>
      </c>
      <c r="R25" s="252">
        <v>1.9821478947289251</v>
      </c>
      <c r="S25" s="252">
        <v>4.6480388278326927</v>
      </c>
      <c r="T25" s="252">
        <v>4.9983654627563823</v>
      </c>
      <c r="U25" s="252">
        <v>-5.3932075936247514</v>
      </c>
      <c r="V25" s="253">
        <v>9.5695281942018511</v>
      </c>
      <c r="W25" s="252">
        <f t="shared" si="4"/>
        <v>5.9256953725116102</v>
      </c>
      <c r="X25" s="252">
        <f t="shared" si="4"/>
        <v>5.8088534354230195</v>
      </c>
      <c r="Y25" s="252">
        <f t="shared" si="4"/>
        <v>6.0197331545192521</v>
      </c>
      <c r="Z25" s="252">
        <f t="shared" si="4"/>
        <v>6.0252373687009886</v>
      </c>
      <c r="AA25" s="252">
        <v>3.8124623328442953</v>
      </c>
      <c r="AB25" s="252">
        <v>3.6922846341548459</v>
      </c>
      <c r="AC25" s="252">
        <v>3.8378626462601506</v>
      </c>
      <c r="AD25" s="252">
        <v>3.7113443714331611</v>
      </c>
      <c r="AE25" s="253">
        <v>3.9302402565384176</v>
      </c>
      <c r="AF25" s="252" t="e">
        <f t="shared" si="5"/>
        <v>#DIV/0!</v>
      </c>
      <c r="AG25" s="252">
        <f t="shared" si="5"/>
        <v>0.12558440861248976</v>
      </c>
      <c r="AH25" s="252">
        <f t="shared" si="5"/>
        <v>-3.5250482653397155E-2</v>
      </c>
      <c r="AI25" s="252">
        <f t="shared" si="5"/>
        <v>-1.9732194889187163E-2</v>
      </c>
      <c r="AJ25" s="252">
        <v>7.7265559775056558E-2</v>
      </c>
      <c r="AK25" s="252">
        <v>0.1772047295270987</v>
      </c>
      <c r="AL25" s="252">
        <v>0.18455387994025682</v>
      </c>
      <c r="AM25" s="252">
        <v>-0.20698389967099035</v>
      </c>
      <c r="AN25" s="253">
        <v>0.35515814600821993</v>
      </c>
    </row>
    <row r="26" spans="2:40" x14ac:dyDescent="0.25">
      <c r="B26" s="315" t="str">
        <f>'[1]T1 GDP Values'!$A26</f>
        <v>Other manufacturing</v>
      </c>
      <c r="C26" s="250"/>
      <c r="D26" s="250"/>
      <c r="E26" s="250">
        <f>SUM('[2]T1 GDP Values'!Q27:T27)</f>
        <v>36641.630672045336</v>
      </c>
      <c r="F26" s="250">
        <f>SUM('[2]T1 GDP Values'!U27:X27)</f>
        <v>40868.342760630294</v>
      </c>
      <c r="G26" s="250">
        <f>SUM('[2]T1 GDP Values'!Y27:AB27)</f>
        <v>43024.353361819463</v>
      </c>
      <c r="H26" s="250">
        <f>SUM('[2]T1 GDP Values'!AC27:AF27)</f>
        <v>45609.556559929202</v>
      </c>
      <c r="I26" s="277">
        <v>75163.612294423408</v>
      </c>
      <c r="J26" s="277">
        <v>80433.030695623878</v>
      </c>
      <c r="K26" s="277">
        <v>82729.211558198425</v>
      </c>
      <c r="L26" s="277">
        <v>41518.827456494233</v>
      </c>
      <c r="M26" s="278">
        <v>41119.47994835236</v>
      </c>
      <c r="N26" s="252" t="e">
        <f t="shared" si="6"/>
        <v>#DIV/0!</v>
      </c>
      <c r="O26" s="252">
        <f t="shared" si="3"/>
        <v>11.535272887867421</v>
      </c>
      <c r="P26" s="252">
        <f t="shared" si="3"/>
        <v>5.2755028845116811</v>
      </c>
      <c r="Q26" s="252">
        <f t="shared" si="3"/>
        <v>6.0086973913799397</v>
      </c>
      <c r="R26" s="252">
        <v>-11.182288803687044</v>
      </c>
      <c r="S26" s="252">
        <v>7.0105976021477261</v>
      </c>
      <c r="T26" s="252">
        <v>2.8547735211716656</v>
      </c>
      <c r="U26" s="252">
        <v>-49.813582561116846</v>
      </c>
      <c r="V26" s="253">
        <v>-0.96184678760576503</v>
      </c>
      <c r="W26" s="252">
        <f t="shared" si="4"/>
        <v>2.0585796400353082</v>
      </c>
      <c r="X26" s="252">
        <f t="shared" si="4"/>
        <v>2.2040583771765285</v>
      </c>
      <c r="Y26" s="252">
        <f t="shared" si="4"/>
        <v>2.4192499652637354</v>
      </c>
      <c r="Z26" s="252">
        <f t="shared" si="4"/>
        <v>2.5754023202103307</v>
      </c>
      <c r="AA26" s="252">
        <v>4.0671360556859968</v>
      </c>
      <c r="AB26" s="252">
        <v>4.0278566692652422</v>
      </c>
      <c r="AC26" s="252">
        <v>4.1011927075258727</v>
      </c>
      <c r="AD26" s="252">
        <v>2.1038553618645111</v>
      </c>
      <c r="AE26" s="253">
        <v>2.0138006038163816</v>
      </c>
      <c r="AF26" s="252" t="e">
        <f t="shared" si="5"/>
        <v>#DIV/0!</v>
      </c>
      <c r="AG26" s="252">
        <f t="shared" si="5"/>
        <v>0.2374627790921516</v>
      </c>
      <c r="AH26" s="252">
        <f t="shared" si="5"/>
        <v>0.11627516326426898</v>
      </c>
      <c r="AI26" s="252">
        <f t="shared" si="5"/>
        <v>0.14536540955376245</v>
      </c>
      <c r="AJ26" s="252">
        <v>-0.53393491476398591</v>
      </c>
      <c r="AK26" s="252">
        <v>0.28513054279600858</v>
      </c>
      <c r="AL26" s="252">
        <v>0.11498618566493106</v>
      </c>
      <c r="AM26" s="252">
        <v>-2.0429510153539039</v>
      </c>
      <c r="AN26" s="253">
        <v>-2.023586521396558E-2</v>
      </c>
    </row>
    <row r="27" spans="2:40" x14ac:dyDescent="0.25">
      <c r="B27" s="315" t="str">
        <f>'[1]T1 GDP Values'!$A28</f>
        <v>Construction</v>
      </c>
      <c r="C27" s="250"/>
      <c r="D27" s="250"/>
      <c r="E27" s="250">
        <f>SUM('[2]T1 GDP Values'!Q28:T28)</f>
        <v>95972.986348895342</v>
      </c>
      <c r="F27" s="250">
        <f>SUM('[2]T1 GDP Values'!U28:X28)</f>
        <v>126157.11248091521</v>
      </c>
      <c r="G27" s="250">
        <f>SUM('[2]T1 GDP Values'!Y28:AB28)</f>
        <v>119654.53100508064</v>
      </c>
      <c r="H27" s="250">
        <f>SUM('[2]T1 GDP Values'!AC28:AF28)</f>
        <v>105482.75954751109</v>
      </c>
      <c r="I27" s="277">
        <v>51839.434417476295</v>
      </c>
      <c r="J27" s="277">
        <v>59452.393728401577</v>
      </c>
      <c r="K27" s="277">
        <v>59548.675612362007</v>
      </c>
      <c r="L27" s="277">
        <v>52543.11901883164</v>
      </c>
      <c r="M27" s="278">
        <v>58709.606864784189</v>
      </c>
      <c r="N27" s="252" t="e">
        <f t="shared" si="6"/>
        <v>#DIV/0!</v>
      </c>
      <c r="O27" s="252">
        <f t="shared" si="3"/>
        <v>31.45064802119424</v>
      </c>
      <c r="P27" s="252">
        <f t="shared" si="3"/>
        <v>-5.1543518617059902</v>
      </c>
      <c r="Q27" s="252">
        <f t="shared" si="3"/>
        <v>-11.843907070236909</v>
      </c>
      <c r="R27" s="252">
        <v>7.9957113755151568</v>
      </c>
      <c r="S27" s="252">
        <v>14.685652720699395</v>
      </c>
      <c r="T27" s="252">
        <v>0.16194786773478143</v>
      </c>
      <c r="U27" s="252">
        <v>-11.764420487088117</v>
      </c>
      <c r="V27" s="253">
        <v>11.736052143654547</v>
      </c>
      <c r="W27" s="252">
        <f t="shared" si="4"/>
        <v>5.391900744252391</v>
      </c>
      <c r="X27" s="252">
        <f t="shared" si="4"/>
        <v>6.803741522688413</v>
      </c>
      <c r="Y27" s="252">
        <f t="shared" si="4"/>
        <v>6.7281480686836819</v>
      </c>
      <c r="Z27" s="252">
        <f t="shared" si="4"/>
        <v>5.956219796259079</v>
      </c>
      <c r="AA27" s="252">
        <v>2.805054552192273</v>
      </c>
      <c r="AB27" s="252">
        <v>2.9772062361906495</v>
      </c>
      <c r="AC27" s="252">
        <v>2.95204788688743</v>
      </c>
      <c r="AD27" s="252">
        <v>2.6624818052168604</v>
      </c>
      <c r="AE27" s="253">
        <v>2.875265978621945</v>
      </c>
      <c r="AF27" s="252" t="e">
        <f t="shared" si="5"/>
        <v>#DIV/0!</v>
      </c>
      <c r="AG27" s="252">
        <f t="shared" si="5"/>
        <v>1.6957877247269721</v>
      </c>
      <c r="AH27" s="252">
        <f t="shared" si="5"/>
        <v>-0.35068877784035335</v>
      </c>
      <c r="AI27" s="252">
        <f t="shared" si="5"/>
        <v>-0.79687560480283437</v>
      </c>
      <c r="AJ27" s="252">
        <v>0.21655110487866494</v>
      </c>
      <c r="AK27" s="252">
        <v>0.41194057016112651</v>
      </c>
      <c r="AL27" s="252">
        <v>4.8215220175775184E-3</v>
      </c>
      <c r="AM27" s="252">
        <v>-0.34729132639363697</v>
      </c>
      <c r="AN27" s="253">
        <v>0.31247025297556558</v>
      </c>
    </row>
    <row r="28" spans="2:40" x14ac:dyDescent="0.25">
      <c r="B28" s="315" t="str">
        <f>'[1]T1 GDP Values'!$A27</f>
        <v>Electricity and water</v>
      </c>
      <c r="C28" s="250"/>
      <c r="D28" s="250"/>
      <c r="E28" s="250">
        <f>SUM('[2]T1 GDP Values'!Q29:T29)</f>
        <v>526109.29240325047</v>
      </c>
      <c r="F28" s="250">
        <f>SUM('[2]T1 GDP Values'!U29:X29)</f>
        <v>559740.14695340104</v>
      </c>
      <c r="G28" s="250">
        <f>SUM('[2]T1 GDP Values'!Y29:AB29)</f>
        <v>550878.16245593643</v>
      </c>
      <c r="H28" s="250">
        <f>SUM('[2]T1 GDP Values'!AC29:AF29)</f>
        <v>545287.39981032698</v>
      </c>
      <c r="I28" s="277">
        <v>125588.19329126616</v>
      </c>
      <c r="J28" s="277">
        <v>144520.83475269645</v>
      </c>
      <c r="K28" s="277">
        <v>116376.13396042427</v>
      </c>
      <c r="L28" s="277">
        <v>124941.27196075459</v>
      </c>
      <c r="M28" s="278">
        <v>140155.39485758572</v>
      </c>
      <c r="N28" s="252" t="e">
        <f t="shared" si="6"/>
        <v>#DIV/0!</v>
      </c>
      <c r="O28" s="252">
        <f t="shared" si="3"/>
        <v>6.3923703754643668</v>
      </c>
      <c r="P28" s="252">
        <f t="shared" si="3"/>
        <v>-1.5832318881715679</v>
      </c>
      <c r="Q28" s="252">
        <f t="shared" si="3"/>
        <v>-1.0148818789048732</v>
      </c>
      <c r="R28" s="252">
        <v>1.9740120506314724</v>
      </c>
      <c r="S28" s="252">
        <v>15.075176228963969</v>
      </c>
      <c r="T28" s="252">
        <v>-19.474493653758145</v>
      </c>
      <c r="U28" s="252">
        <v>7.3598750094611773</v>
      </c>
      <c r="V28" s="253">
        <v>12.177019377239944</v>
      </c>
      <c r="W28" s="252">
        <f t="shared" si="4"/>
        <v>29.557578576899587</v>
      </c>
      <c r="X28" s="252">
        <f t="shared" si="4"/>
        <v>30.187178549435213</v>
      </c>
      <c r="Y28" s="252">
        <f t="shared" si="4"/>
        <v>30.975758407766001</v>
      </c>
      <c r="Z28" s="252">
        <f t="shared" si="4"/>
        <v>30.790354929404607</v>
      </c>
      <c r="AA28" s="252">
        <v>6.7956322682121444</v>
      </c>
      <c r="AB28" s="252">
        <v>7.2371910280150518</v>
      </c>
      <c r="AC28" s="252">
        <v>5.769194978883462</v>
      </c>
      <c r="AD28" s="252">
        <v>6.3310642673674593</v>
      </c>
      <c r="AE28" s="253">
        <v>6.8640220923717923</v>
      </c>
      <c r="AF28" s="252" t="e">
        <f t="shared" si="5"/>
        <v>#DIV/0!</v>
      </c>
      <c r="AG28" s="252">
        <f t="shared" si="5"/>
        <v>1.8894298966543304</v>
      </c>
      <c r="AH28" s="252">
        <f t="shared" si="5"/>
        <v>-0.47793303693394412</v>
      </c>
      <c r="AI28" s="252">
        <f t="shared" si="5"/>
        <v>-0.31436735893376966</v>
      </c>
      <c r="AJ28" s="252">
        <v>0.13716984750974673</v>
      </c>
      <c r="AK28" s="252">
        <v>1.024453540305323</v>
      </c>
      <c r="AL28" s="252">
        <v>-1.409406307461146</v>
      </c>
      <c r="AM28" s="252">
        <v>0.42460553949793256</v>
      </c>
      <c r="AN28" s="253">
        <v>0.77093492262284913</v>
      </c>
    </row>
    <row r="29" spans="2:40" x14ac:dyDescent="0.25">
      <c r="B29" s="315" t="str">
        <f>'[1]T1 GDP Values'!$A29</f>
        <v>Commerce</v>
      </c>
      <c r="C29" s="250"/>
      <c r="D29" s="250"/>
      <c r="E29" s="250">
        <f>SUM('[2]T1 GDP Values'!Q30:T30)</f>
        <v>66172.484776398764</v>
      </c>
      <c r="F29" s="250">
        <f>SUM('[2]T1 GDP Values'!U30:X30)</f>
        <v>61726.012402163542</v>
      </c>
      <c r="G29" s="250">
        <f>SUM('[2]T1 GDP Values'!Y30:AB30)</f>
        <v>63724.778439164569</v>
      </c>
      <c r="H29" s="250">
        <f>SUM('[2]T1 GDP Values'!AC30:AF30)</f>
        <v>64124.965677838016</v>
      </c>
      <c r="I29" s="277">
        <v>539032.43802625372</v>
      </c>
      <c r="J29" s="277">
        <v>595604.09274295741</v>
      </c>
      <c r="K29" s="277">
        <v>619847.46703022858</v>
      </c>
      <c r="L29" s="277">
        <v>616610.17341815715</v>
      </c>
      <c r="M29" s="278">
        <v>673317.31477294164</v>
      </c>
      <c r="N29" s="252" t="e">
        <f t="shared" si="6"/>
        <v>#DIV/0!</v>
      </c>
      <c r="O29" s="252">
        <f t="shared" si="3"/>
        <v>-6.7195185268622595</v>
      </c>
      <c r="P29" s="252">
        <f t="shared" si="3"/>
        <v>3.2381259686410147</v>
      </c>
      <c r="Q29" s="252">
        <f t="shared" si="3"/>
        <v>0.62799314250341354</v>
      </c>
      <c r="R29" s="252">
        <v>0.64575153160883758</v>
      </c>
      <c r="S29" s="252">
        <v>10.495037167679385</v>
      </c>
      <c r="T29" s="252">
        <v>4.0703840995487894</v>
      </c>
      <c r="U29" s="252">
        <v>-0.5222726209694315</v>
      </c>
      <c r="V29" s="253">
        <v>9.1965951584013652</v>
      </c>
      <c r="W29" s="252">
        <f t="shared" si="4"/>
        <v>3.7176656003786142</v>
      </c>
      <c r="X29" s="252">
        <f t="shared" si="4"/>
        <v>3.3289271238996685</v>
      </c>
      <c r="Y29" s="252">
        <f t="shared" si="4"/>
        <v>3.5832303330373301</v>
      </c>
      <c r="Z29" s="252">
        <f t="shared" si="4"/>
        <v>3.620898729263335</v>
      </c>
      <c r="AA29" s="252">
        <v>29.167281839693569</v>
      </c>
      <c r="AB29" s="252">
        <v>29.826153465169849</v>
      </c>
      <c r="AC29" s="252">
        <v>30.72812932315242</v>
      </c>
      <c r="AD29" s="252">
        <v>31.245068779587687</v>
      </c>
      <c r="AE29" s="253">
        <v>32.975290950976778</v>
      </c>
      <c r="AF29" s="252" t="e">
        <f t="shared" si="5"/>
        <v>#DIV/0!</v>
      </c>
      <c r="AG29" s="252">
        <f t="shared" si="5"/>
        <v>-0.24980922878422596</v>
      </c>
      <c r="AH29" s="252">
        <f t="shared" si="5"/>
        <v>0.10779485367612941</v>
      </c>
      <c r="AI29" s="252">
        <f t="shared" si="5"/>
        <v>2.2502440771576624E-2</v>
      </c>
      <c r="AJ29" s="252">
        <v>0.19513467474236004</v>
      </c>
      <c r="AK29" s="252">
        <v>3.0611170698776404</v>
      </c>
      <c r="AL29" s="252">
        <v>1.2140390081532944</v>
      </c>
      <c r="AM29" s="252">
        <v>-0.16048460639090564</v>
      </c>
      <c r="AN29" s="253">
        <v>2.8734824826227365</v>
      </c>
    </row>
    <row r="30" spans="2:40" x14ac:dyDescent="0.25">
      <c r="B30" s="315" t="str">
        <f>'[1]T1 GDP Values'!$A31</f>
        <v>Accommodation and restaurants</v>
      </c>
      <c r="C30" s="250"/>
      <c r="D30" s="250"/>
      <c r="E30" s="250">
        <f>SUM('[2]T1 GDP Values'!Q31:T31)</f>
        <v>31670.138141987627</v>
      </c>
      <c r="F30" s="250">
        <f>SUM('[2]T1 GDP Values'!U31:X31)</f>
        <v>33000.247358881199</v>
      </c>
      <c r="G30" s="250">
        <f>SUM('[2]T1 GDP Values'!Y31:AB31)</f>
        <v>34434.590128994088</v>
      </c>
      <c r="H30" s="250">
        <f>SUM('[2]T1 GDP Values'!AC31:AF31)</f>
        <v>32764.586110945813</v>
      </c>
      <c r="I30" s="277">
        <v>91558.355353449602</v>
      </c>
      <c r="J30" s="277">
        <v>91421.990820229927</v>
      </c>
      <c r="K30" s="277">
        <v>83004.406429159382</v>
      </c>
      <c r="L30" s="277">
        <v>73361.673942938796</v>
      </c>
      <c r="M30" s="278">
        <v>77471.276935805596</v>
      </c>
      <c r="N30" s="252" t="e">
        <f t="shared" si="6"/>
        <v>#DIV/0!</v>
      </c>
      <c r="O30" s="252">
        <f t="shared" si="3"/>
        <v>4.1998844808641422</v>
      </c>
      <c r="P30" s="252">
        <f t="shared" si="3"/>
        <v>4.3464606628982523</v>
      </c>
      <c r="Q30" s="252">
        <f t="shared" si="3"/>
        <v>-4.8497862521154929</v>
      </c>
      <c r="R30" s="252">
        <v>24.419215622195935</v>
      </c>
      <c r="S30" s="252">
        <v>-0.14893728998653444</v>
      </c>
      <c r="T30" s="252">
        <v>-9.2073956337514886</v>
      </c>
      <c r="U30" s="252">
        <v>-11.617133235511105</v>
      </c>
      <c r="V30" s="253">
        <v>5.6018391784016188</v>
      </c>
      <c r="W30" s="252">
        <f t="shared" si="4"/>
        <v>1.7792740219375764</v>
      </c>
      <c r="X30" s="252">
        <f t="shared" si="4"/>
        <v>1.779726475973159</v>
      </c>
      <c r="Y30" s="252">
        <f t="shared" si="4"/>
        <v>1.9362494602270295</v>
      </c>
      <c r="Z30" s="252">
        <f t="shared" si="4"/>
        <v>1.8500945296406541</v>
      </c>
      <c r="AA30" s="252">
        <v>4.9542627993805697</v>
      </c>
      <c r="AB30" s="252">
        <v>4.5781524363572617</v>
      </c>
      <c r="AC30" s="252">
        <v>4.1148351341449105</v>
      </c>
      <c r="AD30" s="252">
        <v>3.7174063078235142</v>
      </c>
      <c r="AE30" s="253">
        <v>3.7941069407421519</v>
      </c>
      <c r="AF30" s="252" t="e">
        <f t="shared" si="5"/>
        <v>#DIV/0!</v>
      </c>
      <c r="AG30" s="252">
        <f t="shared" si="5"/>
        <v>7.4727453519403436E-2</v>
      </c>
      <c r="AH30" s="252">
        <f t="shared" si="5"/>
        <v>7.7355111185358594E-2</v>
      </c>
      <c r="AI30" s="252">
        <f t="shared" si="5"/>
        <v>-9.3903960128751005E-2</v>
      </c>
      <c r="AJ30" s="252">
        <v>1.013892203659766</v>
      </c>
      <c r="AK30" s="252">
        <v>-7.3787447522088018E-3</v>
      </c>
      <c r="AL30" s="252">
        <v>-0.42152860753164628</v>
      </c>
      <c r="AM30" s="252">
        <v>-0.4780258799552361</v>
      </c>
      <c r="AN30" s="253">
        <v>0.20824312297203085</v>
      </c>
    </row>
    <row r="31" spans="2:40" x14ac:dyDescent="0.25">
      <c r="B31" s="315" t="str">
        <f>'[1]T1 GDP Values'!$A30</f>
        <v xml:space="preserve">Transport </v>
      </c>
      <c r="C31" s="250"/>
      <c r="D31" s="250"/>
      <c r="E31" s="250">
        <f>SUM('[2]T1 GDP Values'!Q32:T32)</f>
        <v>130913.58240382944</v>
      </c>
      <c r="F31" s="250">
        <f>SUM('[2]T1 GDP Values'!U32:X32)</f>
        <v>133578.12964315814</v>
      </c>
      <c r="G31" s="250">
        <f>SUM('[2]T1 GDP Values'!Y32:AB32)</f>
        <v>97337.473782472429</v>
      </c>
      <c r="H31" s="250">
        <f>SUM('[2]T1 GDP Values'!AC32:AF32)</f>
        <v>114323.07776319343</v>
      </c>
      <c r="I31" s="277">
        <v>32238.233981553916</v>
      </c>
      <c r="J31" s="277">
        <v>42827.295313531038</v>
      </c>
      <c r="K31" s="277">
        <v>40680.563184525126</v>
      </c>
      <c r="L31" s="277">
        <v>39608.233980232209</v>
      </c>
      <c r="M31" s="278">
        <v>47539.965525744345</v>
      </c>
      <c r="N31" s="252" t="e">
        <f t="shared" si="6"/>
        <v>#DIV/0!</v>
      </c>
      <c r="O31" s="252">
        <f t="shared" si="3"/>
        <v>2.035348197186579</v>
      </c>
      <c r="P31" s="252">
        <f t="shared" si="3"/>
        <v>-27.130680716595862</v>
      </c>
      <c r="Q31" s="252">
        <f t="shared" si="3"/>
        <v>17.450220681379136</v>
      </c>
      <c r="R31" s="252">
        <v>5.3572335344542807</v>
      </c>
      <c r="S31" s="252">
        <v>32.846282268550965</v>
      </c>
      <c r="T31" s="252">
        <v>-5.0125325759893684</v>
      </c>
      <c r="U31" s="252">
        <v>-2.6359743335628991</v>
      </c>
      <c r="V31" s="253">
        <v>20.025461244928835</v>
      </c>
      <c r="W31" s="252">
        <f t="shared" si="4"/>
        <v>7.3549138069941842</v>
      </c>
      <c r="X31" s="252">
        <f t="shared" si="4"/>
        <v>7.2039621809963128</v>
      </c>
      <c r="Y31" s="252">
        <f t="shared" si="4"/>
        <v>5.4732648294972019</v>
      </c>
      <c r="Z31" s="252">
        <f t="shared" si="4"/>
        <v>6.455399743649064</v>
      </c>
      <c r="AA31" s="252">
        <v>1.7444249923010609</v>
      </c>
      <c r="AB31" s="252">
        <v>2.1446687457045353</v>
      </c>
      <c r="AC31" s="252">
        <v>2.0166858347616667</v>
      </c>
      <c r="AD31" s="252">
        <v>2.0070411555002008</v>
      </c>
      <c r="AE31" s="253">
        <v>2.328239836724638</v>
      </c>
      <c r="AF31" s="252" t="e">
        <f t="shared" si="5"/>
        <v>#DIV/0!</v>
      </c>
      <c r="AG31" s="252">
        <f t="shared" si="5"/>
        <v>0.14969810557528271</v>
      </c>
      <c r="AH31" s="252">
        <f t="shared" si="5"/>
        <v>-1.9544839782704246</v>
      </c>
      <c r="AI31" s="252">
        <f t="shared" si="5"/>
        <v>0.95509679122357161</v>
      </c>
      <c r="AJ31" s="252">
        <v>9.2490475740996267E-2</v>
      </c>
      <c r="AK31" s="252">
        <v>0.57297875693435518</v>
      </c>
      <c r="AL31" s="252">
        <v>-0.10750221952550243</v>
      </c>
      <c r="AM31" s="252">
        <v>-5.3159320992916079E-2</v>
      </c>
      <c r="AN31" s="253">
        <v>0.40191924876446466</v>
      </c>
    </row>
    <row r="32" spans="2:40" x14ac:dyDescent="0.25">
      <c r="B32" s="315" t="str">
        <f>'[1]T1 GDP Values'!$A32</f>
        <v>Communication</v>
      </c>
      <c r="C32" s="250"/>
      <c r="D32" s="250"/>
      <c r="E32" s="250">
        <f>SUM('[2]T1 GDP Values'!Q33:T33)</f>
        <v>135334.37146778347</v>
      </c>
      <c r="F32" s="250">
        <f>SUM('[2]T1 GDP Values'!U33:X33)</f>
        <v>136576.87357887061</v>
      </c>
      <c r="G32" s="250">
        <f>SUM('[2]T1 GDP Values'!Y33:AB33)</f>
        <v>141668.62697238644</v>
      </c>
      <c r="H32" s="250">
        <f>SUM('[2]T1 GDP Values'!AC33:AF33)</f>
        <v>126337.76950450524</v>
      </c>
      <c r="I32" s="277">
        <v>117983.82077897075</v>
      </c>
      <c r="J32" s="277">
        <v>134696.00119141347</v>
      </c>
      <c r="K32" s="277">
        <v>126978.0843567462</v>
      </c>
      <c r="L32" s="277">
        <v>128592.31171056614</v>
      </c>
      <c r="M32" s="278">
        <v>130254.40654165001</v>
      </c>
      <c r="N32" s="252" t="e">
        <f t="shared" si="6"/>
        <v>#DIV/0!</v>
      </c>
      <c r="O32" s="252">
        <f t="shared" si="3"/>
        <v>0.91809796551419254</v>
      </c>
      <c r="P32" s="252">
        <f t="shared" si="3"/>
        <v>3.728122675597362</v>
      </c>
      <c r="Q32" s="252">
        <f t="shared" si="3"/>
        <v>-10.821631998218933</v>
      </c>
      <c r="R32" s="252">
        <v>10.363197416496334</v>
      </c>
      <c r="S32" s="252">
        <v>14.164806921917773</v>
      </c>
      <c r="T32" s="252">
        <v>-5.7298782193983016</v>
      </c>
      <c r="U32" s="252">
        <v>1.2712645351340655</v>
      </c>
      <c r="V32" s="253">
        <v>1.2925304856676831</v>
      </c>
      <c r="W32" s="252">
        <f t="shared" si="4"/>
        <v>7.6032801103773338</v>
      </c>
      <c r="X32" s="252">
        <f t="shared" si="4"/>
        <v>7.3656865438173424</v>
      </c>
      <c r="Y32" s="252">
        <f t="shared" si="4"/>
        <v>7.9659958628466683</v>
      </c>
      <c r="Z32" s="252">
        <f t="shared" si="4"/>
        <v>7.1338247782474351</v>
      </c>
      <c r="AA32" s="252">
        <v>6.3841563334942126</v>
      </c>
      <c r="AB32" s="252">
        <v>6.7451913974902791</v>
      </c>
      <c r="AC32" s="252">
        <v>6.2947728350238989</v>
      </c>
      <c r="AD32" s="252">
        <v>6.5160709263842715</v>
      </c>
      <c r="AE32" s="253">
        <v>6.3791274323699163</v>
      </c>
      <c r="AF32" s="252" t="e">
        <f t="shared" si="5"/>
        <v>#DIV/0!</v>
      </c>
      <c r="AG32" s="252">
        <f t="shared" si="5"/>
        <v>6.9805560005719886E-2</v>
      </c>
      <c r="AH32" s="252">
        <f t="shared" si="5"/>
        <v>0.27460183025347851</v>
      </c>
      <c r="AI32" s="252">
        <f t="shared" si="5"/>
        <v>-0.86205075727061198</v>
      </c>
      <c r="AJ32" s="252">
        <v>0.62508849181577564</v>
      </c>
      <c r="AK32" s="252">
        <v>0.90430341823284044</v>
      </c>
      <c r="AL32" s="252">
        <v>-0.38649125274152291</v>
      </c>
      <c r="AM32" s="252">
        <v>8.0023214618912292E-2</v>
      </c>
      <c r="AN32" s="253">
        <v>8.4222203191244863E-2</v>
      </c>
    </row>
    <row r="33" spans="2:40" x14ac:dyDescent="0.25">
      <c r="B33" s="315" t="str">
        <f>'[1]T1 GDP Values'!$A36</f>
        <v>Public administration</v>
      </c>
      <c r="C33" s="250"/>
      <c r="D33" s="250"/>
      <c r="E33" s="250">
        <f>SUM('[2]T1 GDP Values'!Q34:T34)</f>
        <v>69386.207006702592</v>
      </c>
      <c r="F33" s="250">
        <f>SUM('[2]T1 GDP Values'!U34:X34)</f>
        <v>68491.950596614552</v>
      </c>
      <c r="G33" s="250">
        <f>SUM('[2]T1 GDP Values'!Y34:AB34)</f>
        <v>56126.691519072701</v>
      </c>
      <c r="H33" s="250">
        <f>SUM('[2]T1 GDP Values'!AC34:AF34)</f>
        <v>52583.499027204671</v>
      </c>
      <c r="I33" s="277">
        <v>147975.16107578602</v>
      </c>
      <c r="J33" s="277">
        <v>166487.53636122248</v>
      </c>
      <c r="K33" s="277">
        <v>180139.21697913849</v>
      </c>
      <c r="L33" s="277">
        <v>194991.79396733124</v>
      </c>
      <c r="M33" s="278">
        <v>202981.8735655261</v>
      </c>
      <c r="N33" s="252" t="e">
        <f t="shared" si="6"/>
        <v>#DIV/0!</v>
      </c>
      <c r="O33" s="252">
        <f t="shared" si="3"/>
        <v>-1.288810051256533</v>
      </c>
      <c r="P33" s="252">
        <f t="shared" si="3"/>
        <v>-18.053594575466875</v>
      </c>
      <c r="Q33" s="252">
        <f t="shared" si="3"/>
        <v>-6.3128475881461839</v>
      </c>
      <c r="R33" s="252">
        <v>15.321131976665868</v>
      </c>
      <c r="S33" s="252">
        <v>12.510461317190448</v>
      </c>
      <c r="T33" s="252">
        <v>8.1998213898104808</v>
      </c>
      <c r="U33" s="252">
        <v>8.245054706723181</v>
      </c>
      <c r="V33" s="253">
        <v>4.0976491551913767</v>
      </c>
      <c r="W33" s="252">
        <f t="shared" si="4"/>
        <v>3.8982171487320443</v>
      </c>
      <c r="X33" s="252">
        <f t="shared" si="4"/>
        <v>3.6938189142098956</v>
      </c>
      <c r="Y33" s="252">
        <f t="shared" si="4"/>
        <v>3.1559915698438474</v>
      </c>
      <c r="Z33" s="252">
        <f t="shared" si="4"/>
        <v>2.96919495854995</v>
      </c>
      <c r="AA33" s="252">
        <v>8.0070009221992144</v>
      </c>
      <c r="AB33" s="252">
        <v>8.3372207646848526</v>
      </c>
      <c r="AC33" s="252">
        <v>8.9301666134523945</v>
      </c>
      <c r="AD33" s="252">
        <v>9.8806868206385818</v>
      </c>
      <c r="AE33" s="253">
        <v>9.9409092737423084</v>
      </c>
      <c r="AF33" s="252" t="e">
        <f t="shared" si="5"/>
        <v>#DIV/0!</v>
      </c>
      <c r="AG33" s="252">
        <f t="shared" si="5"/>
        <v>-5.0240614432664032E-2</v>
      </c>
      <c r="AH33" s="252">
        <f t="shared" si="5"/>
        <v>-0.66686709112336684</v>
      </c>
      <c r="AI33" s="252">
        <f t="shared" si="5"/>
        <v>-0.19923293769898426</v>
      </c>
      <c r="AJ33" s="252">
        <v>1.1092267343304569</v>
      </c>
      <c r="AK33" s="252">
        <v>1.0017127530388146</v>
      </c>
      <c r="AL33" s="252">
        <v>0.68363721157834922</v>
      </c>
      <c r="AM33" s="252">
        <v>0.73629712268067871</v>
      </c>
      <c r="AN33" s="253">
        <v>0.40487588003300268</v>
      </c>
    </row>
    <row r="34" spans="2:40" x14ac:dyDescent="0.25">
      <c r="B34" s="315" t="str">
        <f>'[1]T1 GDP Values'!$A33</f>
        <v>Financial services</v>
      </c>
      <c r="C34" s="250"/>
      <c r="D34" s="250"/>
      <c r="E34" s="250">
        <f>SUM('[2]T1 GDP Values'!Q35:T35)</f>
        <v>111793.87763165322</v>
      </c>
      <c r="F34" s="250">
        <f>SUM('[2]T1 GDP Values'!U35:X35)</f>
        <v>113103.35876179778</v>
      </c>
      <c r="G34" s="250">
        <f>SUM('[2]T1 GDP Values'!Y35:AB35)</f>
        <v>114421.15602558863</v>
      </c>
      <c r="H34" s="250">
        <f>SUM('[2]T1 GDP Values'!AC35:AF35)</f>
        <v>115747.84862155639</v>
      </c>
      <c r="I34" s="277">
        <v>78072.216718514799</v>
      </c>
      <c r="J34" s="277">
        <v>83120.78916236994</v>
      </c>
      <c r="K34" s="277">
        <v>83710.810549383779</v>
      </c>
      <c r="L34" s="277">
        <v>95442.778523824629</v>
      </c>
      <c r="M34" s="278">
        <v>75304.313392801821</v>
      </c>
      <c r="N34" s="252" t="e">
        <f t="shared" si="6"/>
        <v>#DIV/0!</v>
      </c>
      <c r="O34" s="252">
        <f t="shared" si="3"/>
        <v>1.1713352805053745</v>
      </c>
      <c r="P34" s="252">
        <f t="shared" si="3"/>
        <v>1.1651265516934899</v>
      </c>
      <c r="Q34" s="252">
        <f t="shared" si="3"/>
        <v>1.1594819018181113</v>
      </c>
      <c r="R34" s="252">
        <v>56.154488440524318</v>
      </c>
      <c r="S34" s="252">
        <v>6.4665416918511482</v>
      </c>
      <c r="T34" s="252">
        <v>0.70983612277943564</v>
      </c>
      <c r="U34" s="252">
        <v>14.014878003743348</v>
      </c>
      <c r="V34" s="253">
        <v>-21.100040718110279</v>
      </c>
      <c r="W34" s="252">
        <f t="shared" si="4"/>
        <v>6.2807412266369456</v>
      </c>
      <c r="X34" s="252">
        <f t="shared" si="4"/>
        <v>6.0997434328530638</v>
      </c>
      <c r="Y34" s="252">
        <f t="shared" si="4"/>
        <v>6.4338765399316982</v>
      </c>
      <c r="Z34" s="252">
        <f t="shared" si="4"/>
        <v>6.5358512641450943</v>
      </c>
      <c r="AA34" s="252">
        <v>4.2245219178583984</v>
      </c>
      <c r="AB34" s="252">
        <v>4.1624519440177856</v>
      </c>
      <c r="AC34" s="252">
        <v>4.149854196600165</v>
      </c>
      <c r="AD34" s="252">
        <v>4.8363071322041229</v>
      </c>
      <c r="AE34" s="253">
        <v>3.6879812675373786</v>
      </c>
      <c r="AF34" s="252" t="e">
        <f t="shared" si="5"/>
        <v>#DIV/0!</v>
      </c>
      <c r="AG34" s="252">
        <f t="shared" si="5"/>
        <v>7.3568537864844491E-2</v>
      </c>
      <c r="AH34" s="252">
        <f t="shared" si="5"/>
        <v>7.1069730321351138E-2</v>
      </c>
      <c r="AI34" s="252">
        <f t="shared" si="5"/>
        <v>7.4599634065829215E-2</v>
      </c>
      <c r="AJ34" s="252">
        <v>1.5840761814380266</v>
      </c>
      <c r="AK34" s="252">
        <v>0.27318047109970295</v>
      </c>
      <c r="AL34" s="252">
        <v>2.9546587491973267E-2</v>
      </c>
      <c r="AM34" s="252">
        <v>0.58159700298673656</v>
      </c>
      <c r="AN34" s="253">
        <v>-1.0204627741479415</v>
      </c>
    </row>
    <row r="35" spans="2:40" x14ac:dyDescent="0.25">
      <c r="B35" s="315" t="str">
        <f>'[1]T1 GDP Values'!$A34</f>
        <v>Business services</v>
      </c>
      <c r="C35" s="250"/>
      <c r="D35" s="250"/>
      <c r="E35" s="250">
        <f>SUM('[2]T1 GDP Values'!Q36:T36)</f>
        <v>131630.31842444153</v>
      </c>
      <c r="F35" s="250">
        <f>SUM('[2]T1 GDP Values'!U36:X36)</f>
        <v>136665.20832607389</v>
      </c>
      <c r="G35" s="250">
        <f>SUM('[2]T1 GDP Values'!Y36:AB36)</f>
        <v>137833.81541927351</v>
      </c>
      <c r="H35" s="250">
        <f>SUM('[2]T1 GDP Values'!AC36:AF36)</f>
        <v>145669.19229983824</v>
      </c>
      <c r="I35" s="277">
        <v>119303.03314968679</v>
      </c>
      <c r="J35" s="277">
        <v>121078.18015863487</v>
      </c>
      <c r="K35" s="277">
        <v>122278.59487431461</v>
      </c>
      <c r="L35" s="277">
        <v>123400.44418318529</v>
      </c>
      <c r="M35" s="278">
        <v>124784.18862205614</v>
      </c>
      <c r="N35" s="252" t="e">
        <f>100*(E35/D35)-100</f>
        <v>#DIV/0!</v>
      </c>
      <c r="O35" s="252">
        <f t="shared" si="3"/>
        <v>3.8250229596781509</v>
      </c>
      <c r="P35" s="252">
        <f t="shared" si="3"/>
        <v>0.85508748533233359</v>
      </c>
      <c r="Q35" s="252">
        <f t="shared" si="3"/>
        <v>5.6846550004659377</v>
      </c>
      <c r="R35" s="252">
        <v>1.4249089280734069</v>
      </c>
      <c r="S35" s="252">
        <v>1.4879311632595886</v>
      </c>
      <c r="T35" s="252">
        <v>0.99143769266021309</v>
      </c>
      <c r="U35" s="252">
        <v>0.91745354943257951</v>
      </c>
      <c r="V35" s="253">
        <v>1.1213447796158107</v>
      </c>
      <c r="W35" s="252">
        <f t="shared" si="4"/>
        <v>7.3951810700021499</v>
      </c>
      <c r="X35" s="252">
        <f t="shared" si="4"/>
        <v>7.3704504986639945</v>
      </c>
      <c r="Y35" s="252">
        <f t="shared" si="4"/>
        <v>7.7503652492115931</v>
      </c>
      <c r="Z35" s="252">
        <f t="shared" si="4"/>
        <v>8.2253984499767423</v>
      </c>
      <c r="AA35" s="252">
        <v>6.4555394939659223</v>
      </c>
      <c r="AB35" s="252">
        <v>6.0632497773205198</v>
      </c>
      <c r="AC35" s="252">
        <v>6.0618017764168135</v>
      </c>
      <c r="AD35" s="252">
        <v>6.2529869472662174</v>
      </c>
      <c r="AE35" s="253">
        <v>6.1112269588395662</v>
      </c>
      <c r="AF35" s="252" t="e">
        <f t="shared" si="5"/>
        <v>#DIV/0!</v>
      </c>
      <c r="AG35" s="252">
        <f t="shared" si="5"/>
        <v>0.28286737383735505</v>
      </c>
      <c r="AH35" s="252">
        <f t="shared" si="5"/>
        <v>6.3023799826690485E-2</v>
      </c>
      <c r="AI35" s="252">
        <f t="shared" si="5"/>
        <v>0.44058152569368142</v>
      </c>
      <c r="AJ35" s="252">
        <v>9.4567850228515507E-2</v>
      </c>
      <c r="AK35" s="252">
        <v>9.6053983887248173E-2</v>
      </c>
      <c r="AL35" s="252">
        <v>6.0113343692491834E-2</v>
      </c>
      <c r="AM35" s="252">
        <v>5.5614215557302768E-2</v>
      </c>
      <c r="AN35" s="253">
        <v>7.0117542703226926E-2</v>
      </c>
    </row>
    <row r="36" spans="2:40" x14ac:dyDescent="0.25">
      <c r="B36" s="315" t="str">
        <f>'[1]T1 GDP Values'!$A35</f>
        <v>Ownership of dwellings</v>
      </c>
      <c r="C36" s="250"/>
      <c r="D36" s="250"/>
      <c r="E36" s="250">
        <f>SUM('[2]T1 GDP Values'!Q37:T37)</f>
        <v>62291.894877830673</v>
      </c>
      <c r="F36" s="250">
        <f>SUM('[2]T1 GDP Values'!U37:X37)</f>
        <v>80469.90734136512</v>
      </c>
      <c r="G36" s="250">
        <f>SUM('[2]T1 GDP Values'!Y37:AB37)</f>
        <v>73227.001789448055</v>
      </c>
      <c r="H36" s="250">
        <f>SUM('[2]T1 GDP Values'!AC37:AF37)</f>
        <v>77113.838251412089</v>
      </c>
      <c r="I36" s="277">
        <v>146478.65979616926</v>
      </c>
      <c r="J36" s="277">
        <v>144763.18389140544</v>
      </c>
      <c r="K36" s="277">
        <v>140681.69871980912</v>
      </c>
      <c r="L36" s="277">
        <v>142213.77668951842</v>
      </c>
      <c r="M36" s="278">
        <v>145022.721647789</v>
      </c>
      <c r="N36" s="252" t="e">
        <f t="shared" si="6"/>
        <v>#DIV/0!</v>
      </c>
      <c r="O36" s="252">
        <f t="shared" si="3"/>
        <v>29.181986676093061</v>
      </c>
      <c r="P36" s="252">
        <f t="shared" si="3"/>
        <v>-9.0007628829390853</v>
      </c>
      <c r="Q36" s="252">
        <f t="shared" si="3"/>
        <v>5.3079279049823356</v>
      </c>
      <c r="R36" s="252">
        <v>0.52533395799237326</v>
      </c>
      <c r="S36" s="252">
        <v>-1.1711439107587154</v>
      </c>
      <c r="T36" s="252">
        <v>-2.8194220808641859</v>
      </c>
      <c r="U36" s="252">
        <v>1.0890385769087629</v>
      </c>
      <c r="V36" s="253">
        <v>1.9751567138274453</v>
      </c>
      <c r="W36" s="252">
        <f t="shared" si="4"/>
        <v>3.4996484649509174</v>
      </c>
      <c r="X36" s="252">
        <f t="shared" si="4"/>
        <v>4.3397985189947912</v>
      </c>
      <c r="Y36" s="252">
        <f t="shared" si="4"/>
        <v>4.117538270608839</v>
      </c>
      <c r="Z36" s="252">
        <f t="shared" si="4"/>
        <v>4.3543321385302045</v>
      </c>
      <c r="AA36" s="252">
        <v>7.9260245810426948</v>
      </c>
      <c r="AB36" s="252">
        <v>7.2493271813614761</v>
      </c>
      <c r="AC36" s="252">
        <v>6.97411163487459</v>
      </c>
      <c r="AD36" s="252">
        <v>7.2063021753868464</v>
      </c>
      <c r="AE36" s="253">
        <v>7.1023963529751484</v>
      </c>
      <c r="AF36" s="252" t="e">
        <f t="shared" si="5"/>
        <v>#DIV/0!</v>
      </c>
      <c r="AG36" s="252">
        <f t="shared" si="5"/>
        <v>1.0212669487520725</v>
      </c>
      <c r="AH36" s="252">
        <f t="shared" si="5"/>
        <v>-0.39061497429202319</v>
      </c>
      <c r="AI36" s="252">
        <f t="shared" si="5"/>
        <v>0.21855596286397402</v>
      </c>
      <c r="AJ36" s="252">
        <v>4.3190065037917225E-2</v>
      </c>
      <c r="AK36" s="252">
        <v>-9.2825154246121103E-2</v>
      </c>
      <c r="AL36" s="252">
        <v>-0.20438913126539499</v>
      </c>
      <c r="AM36" s="252">
        <v>7.595076610046729E-2</v>
      </c>
      <c r="AN36" s="253">
        <v>0.14233576123584615</v>
      </c>
    </row>
    <row r="37" spans="2:40" ht="15.75" thickBot="1" x14ac:dyDescent="0.3">
      <c r="B37" s="315" t="str">
        <f>'[1]T1 GDP Values'!$A37</f>
        <v>Personal and other services</v>
      </c>
      <c r="C37" s="250"/>
      <c r="D37" s="250"/>
      <c r="E37" s="250">
        <f>SUM('[2]T1 GDP Values'!Q38:T38)</f>
        <v>1779947.20045987</v>
      </c>
      <c r="F37" s="250">
        <f>SUM('[2]T1 GDP Values'!U38:X38)</f>
        <v>1854231.4116463643</v>
      </c>
      <c r="G37" s="250">
        <f>SUM('[2]T1 GDP Values'!Y38:AB38)</f>
        <v>1778417.0292270377</v>
      </c>
      <c r="H37" s="250">
        <f>SUM('[2]T1 GDP Values'!AC38:AF38)</f>
        <v>1770968.2173542622</v>
      </c>
      <c r="I37" s="281">
        <v>67196.966831450336</v>
      </c>
      <c r="J37" s="281">
        <v>70064.117512283628</v>
      </c>
      <c r="K37" s="281">
        <v>64941.688233003704</v>
      </c>
      <c r="L37" s="281">
        <v>65315.211680731532</v>
      </c>
      <c r="M37" s="282">
        <v>56015.007375493769</v>
      </c>
      <c r="N37" s="252" t="e">
        <f t="shared" si="6"/>
        <v>#DIV/0!</v>
      </c>
      <c r="O37" s="252">
        <f t="shared" si="3"/>
        <v>4.1733940853583675</v>
      </c>
      <c r="P37" s="252">
        <f t="shared" si="3"/>
        <v>-4.0887227960404005</v>
      </c>
      <c r="Q37" s="252">
        <f t="shared" si="3"/>
        <v>-0.4188450599808391</v>
      </c>
      <c r="R37" s="271">
        <v>-5.6221292270807623</v>
      </c>
      <c r="S37" s="252">
        <v>4.2667858625597574</v>
      </c>
      <c r="T37" s="252">
        <v>-7.3110594426339048</v>
      </c>
      <c r="U37" s="252">
        <v>0.5751674431186018</v>
      </c>
      <c r="V37" s="253">
        <v>-14.238956080703318</v>
      </c>
      <c r="W37" s="252">
        <f t="shared" si="4"/>
        <v>100</v>
      </c>
      <c r="X37" s="252">
        <f t="shared" si="4"/>
        <v>100</v>
      </c>
      <c r="Y37" s="252">
        <f t="shared" si="4"/>
        <v>100</v>
      </c>
      <c r="Z37" s="252">
        <f t="shared" si="4"/>
        <v>100</v>
      </c>
      <c r="AA37" s="252">
        <v>3.6360573725805949</v>
      </c>
      <c r="AB37" s="252">
        <v>3.5086110837470832</v>
      </c>
      <c r="AC37" s="252">
        <v>3.2193994500751351</v>
      </c>
      <c r="AD37" s="252">
        <v>3.3096733873280129</v>
      </c>
      <c r="AE37" s="253">
        <v>2.7432996676327952</v>
      </c>
      <c r="AF37" s="252" t="e">
        <f t="shared" si="5"/>
        <v>#DIV/0!</v>
      </c>
      <c r="AG37" s="252">
        <f t="shared" si="5"/>
        <v>4.1733940853583764</v>
      </c>
      <c r="AH37" s="252">
        <f t="shared" si="5"/>
        <v>-4.0887227960403987</v>
      </c>
      <c r="AI37" s="252">
        <f t="shared" si="5"/>
        <v>-0.4188450599808386</v>
      </c>
      <c r="AJ37" s="252">
        <v>-0.22585508286613451</v>
      </c>
      <c r="AK37" s="252">
        <v>0.1551427819278306</v>
      </c>
      <c r="AL37" s="252">
        <v>-0.25651664194359075</v>
      </c>
      <c r="AM37" s="252">
        <v>1.8516937500771824E-2</v>
      </c>
      <c r="AN37" s="253">
        <v>-0.47126294003636143</v>
      </c>
    </row>
    <row r="38" spans="2:40" ht="15.75" thickBot="1" x14ac:dyDescent="0.3">
      <c r="B38" s="286" t="s">
        <v>103</v>
      </c>
      <c r="C38" s="254"/>
      <c r="D38" s="254"/>
      <c r="E38" s="254">
        <f>SUM('[2]T1 GDP Values'!Q39:T39)</f>
        <v>378.23122291371118</v>
      </c>
      <c r="F38" s="254">
        <f>SUM('[2]T1 GDP Values'!U39:X39)</f>
        <v>379.808114525799</v>
      </c>
      <c r="G38" s="254">
        <f>SUM('[2]T1 GDP Values'!Y39:AB39)</f>
        <v>393.70268256624809</v>
      </c>
      <c r="H38" s="254">
        <f>SUM('[2]T1 GDP Values'!AC39:AF39)</f>
        <v>397.37472125979735</v>
      </c>
      <c r="I38" s="281">
        <v>1848072.2372034267</v>
      </c>
      <c r="J38" s="281">
        <v>1996918.8901226814</v>
      </c>
      <c r="K38" s="281">
        <v>2017198.8359968215</v>
      </c>
      <c r="L38" s="281">
        <v>1973463.9656834004</v>
      </c>
      <c r="M38" s="281">
        <v>2041884.3787426748</v>
      </c>
      <c r="N38" s="255" t="e">
        <f>100*(E38/D38)-100</f>
        <v>#DIV/0!</v>
      </c>
      <c r="O38" s="255">
        <f t="shared" si="3"/>
        <v>0.41691206768712163</v>
      </c>
      <c r="P38" s="255">
        <f t="shared" si="3"/>
        <v>3.6583125818143287</v>
      </c>
      <c r="Q38" s="255">
        <f t="shared" si="3"/>
        <v>0.93269333843855406</v>
      </c>
      <c r="R38" s="276">
        <v>4.272189487445516</v>
      </c>
      <c r="S38" s="274">
        <v>8.0541577284064942</v>
      </c>
      <c r="T38" s="274">
        <v>1.0155618224881664</v>
      </c>
      <c r="U38" s="274">
        <v>-2.16809912503291</v>
      </c>
      <c r="V38" s="275">
        <v>3.467021149057615</v>
      </c>
      <c r="W38" s="255">
        <f t="shared" si="4"/>
        <v>2.1249575426506514E-2</v>
      </c>
      <c r="X38" s="255">
        <f t="shared" si="4"/>
        <v>2.0483317893345846E-2</v>
      </c>
      <c r="Y38" s="255">
        <f t="shared" si="4"/>
        <v>2.2137815602078725E-2</v>
      </c>
      <c r="Z38" s="255">
        <f t="shared" si="4"/>
        <v>2.2438275140445788E-2</v>
      </c>
      <c r="AA38" s="274">
        <v>100</v>
      </c>
      <c r="AB38" s="274">
        <v>100</v>
      </c>
      <c r="AC38" s="274">
        <v>100</v>
      </c>
      <c r="AD38" s="274">
        <v>100</v>
      </c>
      <c r="AE38" s="275">
        <v>100</v>
      </c>
      <c r="AF38" s="255" t="e">
        <f t="shared" si="5"/>
        <v>#DIV/0!</v>
      </c>
      <c r="AG38" s="255">
        <f t="shared" si="5"/>
        <v>8.8592044285381726E-5</v>
      </c>
      <c r="AH38" s="255">
        <f t="shared" si="5"/>
        <v>7.4934379566529718E-4</v>
      </c>
      <c r="AI38" s="255">
        <f t="shared" si="5"/>
        <v>2.0647793139639837E-4</v>
      </c>
      <c r="AJ38" s="274">
        <v>4.2721894874455248</v>
      </c>
      <c r="AK38" s="274">
        <v>8.0541577284065031</v>
      </c>
      <c r="AL38" s="274">
        <v>1.0155618224881546</v>
      </c>
      <c r="AM38" s="274">
        <v>-2.1680991250329096</v>
      </c>
      <c r="AN38" s="275">
        <v>3.4670211490576066</v>
      </c>
    </row>
    <row r="40" spans="2:40" x14ac:dyDescent="0.25">
      <c r="M40" s="11"/>
    </row>
  </sheetData>
  <mergeCells count="4">
    <mergeCell ref="E4:M4"/>
    <mergeCell ref="N4:V4"/>
    <mergeCell ref="W4:AE4"/>
    <mergeCell ref="AF4:AN4"/>
  </mergeCells>
  <pageMargins left="0.7" right="0.7" top="0.75" bottom="0.75" header="0.3" footer="0.3"/>
  <pageSetup paperSize="9" scale="81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Tab.9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Lilianetelani Hennemann</cp:lastModifiedBy>
  <cp:lastPrinted>2019-09-30T01:51:01Z</cp:lastPrinted>
  <dcterms:created xsi:type="dcterms:W3CDTF">2012-07-21T00:04:01Z</dcterms:created>
  <dcterms:modified xsi:type="dcterms:W3CDTF">2019-10-07T04:44:30Z</dcterms:modified>
</cp:coreProperties>
</file>