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65" windowWidth="23955" windowHeight="11445" activeTab="2"/>
  </bookViews>
  <sheets>
    <sheet name="F1" sheetId="6" r:id="rId1"/>
    <sheet name="F2" sheetId="5" r:id="rId2"/>
    <sheet name="F3" sheetId="20" r:id="rId3"/>
  </sheets>
  <definedNames>
    <definedName name="_AMO_UniqueIdentifier" hidden="1">"'99175e40-47d1-4ea7-8a0f-7e3a1fca2c5c'"</definedName>
  </definedNames>
  <calcPr calcId="144525"/>
</workbook>
</file>

<file path=xl/calcChain.xml><?xml version="1.0" encoding="utf-8"?>
<calcChain xmlns="http://schemas.openxmlformats.org/spreadsheetml/2006/main">
  <c r="N10" i="5" l="1"/>
  <c r="M10" i="5"/>
  <c r="L10" i="5"/>
  <c r="K10" i="5"/>
  <c r="G10" i="5"/>
  <c r="O10" i="5" s="1"/>
  <c r="N9" i="5"/>
  <c r="M9" i="5"/>
  <c r="L9" i="5"/>
  <c r="O9" i="5" s="1"/>
  <c r="K9" i="5"/>
  <c r="G9" i="5"/>
  <c r="J8" i="5"/>
  <c r="J11" i="5" s="1"/>
  <c r="I8" i="5"/>
  <c r="I11" i="5" s="1"/>
  <c r="H8" i="5"/>
  <c r="K8" i="5" s="1"/>
  <c r="K11" i="5" s="1"/>
  <c r="F8" i="5"/>
  <c r="F11" i="5" s="1"/>
  <c r="E8" i="5"/>
  <c r="E11" i="5" s="1"/>
  <c r="D8" i="5"/>
  <c r="G8" i="5" s="1"/>
  <c r="G11" i="5" s="1"/>
  <c r="N7" i="5"/>
  <c r="M7" i="5"/>
  <c r="L7" i="5"/>
  <c r="K7" i="5"/>
  <c r="G7" i="5"/>
  <c r="O7" i="5" s="1"/>
  <c r="M6" i="5"/>
  <c r="L6" i="5"/>
  <c r="K6" i="5"/>
  <c r="O6" i="5" s="1"/>
  <c r="L8" i="5" l="1"/>
  <c r="N8" i="5"/>
  <c r="N11" i="5" s="1"/>
  <c r="D11" i="5"/>
  <c r="H11" i="5"/>
  <c r="M8" i="5"/>
  <c r="M11" i="5" s="1"/>
  <c r="O8" i="5" l="1"/>
  <c r="O11" i="5" s="1"/>
  <c r="L11" i="5"/>
</calcChain>
</file>

<file path=xl/sharedStrings.xml><?xml version="1.0" encoding="utf-8"?>
<sst xmlns="http://schemas.openxmlformats.org/spreadsheetml/2006/main" count="74" uniqueCount="57">
  <si>
    <t>Year</t>
  </si>
  <si>
    <r>
      <t xml:space="preserve">Table F2  : Forest Types Area in hectares (ha) </t>
    </r>
    <r>
      <rPr>
        <b/>
        <u/>
        <vertAlign val="superscript"/>
        <sz val="10"/>
        <color theme="1"/>
        <rFont val="Arial"/>
        <family val="2"/>
      </rPr>
      <t>1</t>
    </r>
  </si>
  <si>
    <t>Forest Type</t>
  </si>
  <si>
    <t>Upolu</t>
  </si>
  <si>
    <t>Savaii</t>
  </si>
  <si>
    <t>Samoa</t>
  </si>
  <si>
    <t>Upland Habitats</t>
  </si>
  <si>
    <t>Lowland Habitats</t>
  </si>
  <si>
    <t>Coastal Habitats</t>
  </si>
  <si>
    <t>Total Upolu</t>
  </si>
  <si>
    <t>Total Savaii</t>
  </si>
  <si>
    <t>Total Samoa</t>
  </si>
  <si>
    <t>Native Forest</t>
  </si>
  <si>
    <t>Non Native Forest</t>
  </si>
  <si>
    <t xml:space="preserve">Total Forest Types Cover </t>
  </si>
  <si>
    <t xml:space="preserve">Non Forested Area </t>
  </si>
  <si>
    <r>
      <t xml:space="preserve">Total Land Area </t>
    </r>
    <r>
      <rPr>
        <b/>
        <vertAlign val="superscript"/>
        <sz val="10"/>
        <color theme="1"/>
        <rFont val="Arial"/>
        <family val="2"/>
      </rPr>
      <t>2</t>
    </r>
  </si>
  <si>
    <t>Forest Cover as of Is Area (%)</t>
  </si>
  <si>
    <t>Source: Ministry of Natural Resources &amp; Environment</t>
  </si>
  <si>
    <t>Note 1:</t>
  </si>
  <si>
    <t xml:space="preserve">Data based on State of Environment Report (SOE) 2013 </t>
  </si>
  <si>
    <t>2:</t>
  </si>
  <si>
    <t>According to the Technical Division (MNRE), the current total land area for Samoa is 284,123 ha (2,841 square kilometers) based on the latest information they have which is the 1999 aerial photograph.  Technical Division is the main source of this information hence the SamFRIS under the Forestry Division cannot change this figure but has provided data on land cover as classified in Forest Cover table based on the 2014 NFI.</t>
  </si>
  <si>
    <r>
      <t xml:space="preserve">Table F1 : Samoa Land Cover by Island 2014 (ha) </t>
    </r>
    <r>
      <rPr>
        <b/>
        <u/>
        <vertAlign val="superscript"/>
        <sz val="10"/>
        <color theme="1"/>
        <rFont val="Arial"/>
        <family val="2"/>
      </rPr>
      <t>1, 2</t>
    </r>
  </si>
  <si>
    <t>Aleipata islands</t>
  </si>
  <si>
    <t>Apolima</t>
  </si>
  <si>
    <t>Manono</t>
  </si>
  <si>
    <t>Nuusafee</t>
  </si>
  <si>
    <t>% of Samoa Land Area</t>
  </si>
  <si>
    <t>Barren Land</t>
  </si>
  <si>
    <t>Built up areas</t>
  </si>
  <si>
    <t>Closed Forest</t>
  </si>
  <si>
    <t>Medium Forest</t>
  </si>
  <si>
    <t>Open Forest</t>
  </si>
  <si>
    <t>Plantation Forest</t>
  </si>
  <si>
    <t>Secondary Forest</t>
  </si>
  <si>
    <t>Grassland</t>
  </si>
  <si>
    <t>Infrastructure</t>
  </si>
  <si>
    <t>Lakes</t>
  </si>
  <si>
    <t>Mangroves</t>
  </si>
  <si>
    <t>Mixed Crops</t>
  </si>
  <si>
    <t>Plantation</t>
  </si>
  <si>
    <t>Rivers</t>
  </si>
  <si>
    <t>Scrub</t>
  </si>
  <si>
    <t>Wetland</t>
  </si>
  <si>
    <t>Source: Forestry Division, MNRE</t>
  </si>
  <si>
    <t xml:space="preserve">Note:1 </t>
  </si>
  <si>
    <t>Data based on National Forestry Inventory (NFI) report 2014</t>
  </si>
  <si>
    <t>The 2014 NFI provided a total land area of 283,169.83 ha based from the total areas of the different land cover.  This figure is not equivalent with the current total land area for Samoa (284,123 ha - from the 1999 aerial photograph) provided by the Technical Division, MNRE because of the time period of the data provided by the two Divisions.  There is a possibility that Samoa's  land area decreases or increases if an update of the total land area of Samoa is to be conducted by the main source of this information; Technical Division, MNRE.  Therefore, the two figures are relevant and are appropriate for use.</t>
  </si>
  <si>
    <t>Table F3 : Historical Forest Cover in Samoa (%)</t>
  </si>
  <si>
    <r>
      <t xml:space="preserve">1990 </t>
    </r>
    <r>
      <rPr>
        <b/>
        <vertAlign val="superscript"/>
        <sz val="10"/>
        <color theme="1"/>
        <rFont val="Arial"/>
        <family val="2"/>
      </rPr>
      <t>1</t>
    </r>
  </si>
  <si>
    <r>
      <t>2004</t>
    </r>
    <r>
      <rPr>
        <b/>
        <vertAlign val="superscript"/>
        <sz val="10"/>
        <color theme="1"/>
        <rFont val="Arial"/>
        <family val="2"/>
      </rPr>
      <t xml:space="preserve"> 2</t>
    </r>
  </si>
  <si>
    <r>
      <t xml:space="preserve">2013 </t>
    </r>
    <r>
      <rPr>
        <b/>
        <vertAlign val="superscript"/>
        <sz val="10"/>
        <color theme="1"/>
        <rFont val="Arial"/>
        <family val="2"/>
      </rPr>
      <t>3</t>
    </r>
  </si>
  <si>
    <t>Figures dropped due to an increase in forest clearance from 1977 to 1999 at a rate of 3% per year; and damages from Cyclone Ofa</t>
  </si>
  <si>
    <t>Data based on 1999 aerial photo with 2004 ground  truthing</t>
  </si>
  <si>
    <t>3:</t>
  </si>
  <si>
    <t>Data based on National Forestry Inventory report from 2014 NFI Survey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</si>
</sst>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7" formatCode="_(* #,##0.0_);_(* \(#,##0.0\);_(* &quot;-&quot;??_);_(@_)"/>
    <numFmt numFmtId="168" formatCode="_-* #,##0.00_-;\-* #,##0.00_-;_-* &quot;-&quot;??_-;_-@_-"/>
  </numFmts>
  <fonts count="22">
    <font>
      <sz val="11"/>
      <color theme="1"/>
      <name val="Calibri"/>
      <family val="2"/>
      <scheme val="minor"/>
    </font>
    <font>
      <sz val="11"/>
      <color theme="1"/>
      <name val="Calibri"/>
      <family val="2"/>
      <scheme val="minor"/>
    </font>
    <font>
      <i/>
      <sz val="10"/>
      <color theme="1"/>
      <name val="Arial"/>
      <family val="2"/>
    </font>
    <font>
      <sz val="10"/>
      <color theme="1"/>
      <name val="Arial"/>
      <family val="2"/>
    </font>
    <font>
      <sz val="11"/>
      <color theme="1"/>
      <name val="Arial"/>
      <family val="2"/>
    </font>
    <font>
      <b/>
      <sz val="10"/>
      <color theme="1"/>
      <name val="Arial"/>
      <family val="2"/>
    </font>
    <font>
      <sz val="9"/>
      <color theme="1"/>
      <name val="Arial"/>
      <family val="2"/>
    </font>
    <font>
      <sz val="9"/>
      <name val="Arial"/>
      <family val="2"/>
    </font>
    <font>
      <b/>
      <sz val="9"/>
      <name val="Arial"/>
      <family val="2"/>
    </font>
    <font>
      <i/>
      <sz val="11"/>
      <color theme="1"/>
      <name val="Arial"/>
      <family val="2"/>
    </font>
    <font>
      <b/>
      <sz val="11"/>
      <color theme="1"/>
      <name val="Arial"/>
      <family val="2"/>
    </font>
    <font>
      <sz val="10"/>
      <name val="Bookman Old Style"/>
      <family val="1"/>
    </font>
    <font>
      <b/>
      <sz val="9"/>
      <color theme="1"/>
      <name val="Arial"/>
      <family val="2"/>
    </font>
    <font>
      <sz val="10"/>
      <name val="Arial"/>
      <family val="2"/>
    </font>
    <font>
      <u/>
      <sz val="10"/>
      <color indexed="12"/>
      <name val="Arial"/>
      <family val="2"/>
    </font>
    <font>
      <sz val="11"/>
      <color theme="1"/>
      <name val="Arial Narrow"/>
      <family val="2"/>
    </font>
    <font>
      <sz val="11"/>
      <color theme="1"/>
      <name val="Calibri"/>
      <family val="3"/>
      <charset val="128"/>
      <scheme val="minor"/>
    </font>
    <font>
      <b/>
      <u/>
      <sz val="10"/>
      <color theme="1"/>
      <name val="Arial"/>
      <family val="2"/>
    </font>
    <font>
      <b/>
      <u/>
      <vertAlign val="superscript"/>
      <sz val="10"/>
      <color theme="1"/>
      <name val="Arial"/>
      <family val="2"/>
    </font>
    <font>
      <b/>
      <vertAlign val="superscript"/>
      <sz val="10"/>
      <color theme="1"/>
      <name val="Arial"/>
      <family val="2"/>
    </font>
    <font>
      <b/>
      <sz val="10"/>
      <color theme="1"/>
      <name val="Calibri"/>
      <family val="2"/>
      <scheme val="minor"/>
    </font>
    <font>
      <b/>
      <sz val="11"/>
      <name val="Arial"/>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9">
    <xf numFmtId="0" fontId="0"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4" fillId="0" borderId="0" applyNumberFormat="0" applyFill="0" applyBorder="0" applyAlignment="0" applyProtection="0">
      <alignment vertical="top"/>
      <protection locked="0"/>
    </xf>
    <xf numFmtId="168" fontId="13" fillId="0" borderId="0" applyFill="0" applyBorder="0" applyAlignment="0" applyProtection="0"/>
    <xf numFmtId="38" fontId="15" fillId="0" borderId="0" applyFont="0" applyFill="0" applyBorder="0" applyAlignment="0" applyProtection="0">
      <alignment vertical="center"/>
    </xf>
    <xf numFmtId="9" fontId="16" fillId="0" borderId="0" applyFont="0" applyFill="0" applyBorder="0" applyAlignment="0" applyProtection="0">
      <alignment vertical="center"/>
    </xf>
    <xf numFmtId="44" fontId="16" fillId="0" borderId="0" applyFont="0" applyFill="0" applyBorder="0" applyAlignment="0" applyProtection="0"/>
    <xf numFmtId="43" fontId="1" fillId="0" borderId="0" applyFont="0" applyFill="0" applyBorder="0" applyAlignment="0" applyProtection="0"/>
  </cellStyleXfs>
  <cellXfs count="76">
    <xf numFmtId="0" fontId="0" fillId="0" borderId="0" xfId="0"/>
    <xf numFmtId="0" fontId="4" fillId="0" borderId="0" xfId="0" applyFont="1" applyFill="1" applyBorder="1"/>
    <xf numFmtId="167" fontId="8" fillId="0" borderId="3" xfId="1" applyNumberFormat="1" applyFont="1" applyFill="1" applyBorder="1" applyAlignment="1">
      <alignment horizontal="right" vertical="center"/>
    </xf>
    <xf numFmtId="0" fontId="5" fillId="0" borderId="3" xfId="0" applyFont="1" applyFill="1" applyBorder="1" applyAlignment="1">
      <alignment vertical="center"/>
    </xf>
    <xf numFmtId="0" fontId="3" fillId="0" borderId="3" xfId="0" applyFont="1" applyFill="1" applyBorder="1" applyAlignment="1">
      <alignment horizontal="center" vertical="top" wrapText="1"/>
    </xf>
    <xf numFmtId="0" fontId="3" fillId="0" borderId="0" xfId="0" applyFont="1" applyFill="1" applyBorder="1" applyAlignment="1">
      <alignment horizontal="right"/>
    </xf>
    <xf numFmtId="0" fontId="5" fillId="0" borderId="0" xfId="0" applyFont="1" applyFill="1" applyBorder="1" applyAlignment="1">
      <alignment horizontal="center" vertical="top" wrapText="1"/>
    </xf>
    <xf numFmtId="0" fontId="12" fillId="0" borderId="0" xfId="0" applyFont="1" applyFill="1" applyBorder="1" applyAlignment="1">
      <alignment vertical="center"/>
    </xf>
    <xf numFmtId="4" fontId="6" fillId="0" borderId="0" xfId="0" applyNumberFormat="1" applyFont="1" applyFill="1" applyBorder="1" applyAlignment="1">
      <alignment vertical="center"/>
    </xf>
    <xf numFmtId="167" fontId="8" fillId="0" borderId="0" xfId="1" applyNumberFormat="1" applyFont="1" applyFill="1" applyBorder="1" applyAlignment="1">
      <alignment horizontal="right" vertical="center"/>
    </xf>
    <xf numFmtId="0" fontId="10" fillId="0" borderId="0" xfId="0" applyFont="1" applyFill="1" applyBorder="1"/>
    <xf numFmtId="0" fontId="4" fillId="0" borderId="0" xfId="0" applyFont="1" applyFill="1" applyBorder="1" applyAlignment="1">
      <alignment vertical="center"/>
    </xf>
    <xf numFmtId="0" fontId="5" fillId="0" borderId="0" xfId="0" applyFont="1" applyFill="1" applyBorder="1" applyAlignment="1">
      <alignment vertical="center"/>
    </xf>
    <xf numFmtId="0" fontId="5" fillId="0" borderId="3" xfId="0" applyFont="1" applyFill="1" applyBorder="1" applyAlignment="1">
      <alignment horizontal="center" vertical="top" wrapText="1"/>
    </xf>
    <xf numFmtId="3" fontId="8" fillId="0" borderId="0" xfId="0" applyNumberFormat="1" applyFont="1" applyFill="1" applyBorder="1" applyAlignment="1">
      <alignment horizontal="right" vertical="center"/>
    </xf>
    <xf numFmtId="3" fontId="7" fillId="0" borderId="0" xfId="0" applyNumberFormat="1" applyFont="1" applyFill="1" applyBorder="1" applyAlignment="1">
      <alignment horizontal="right" vertical="center"/>
    </xf>
    <xf numFmtId="0" fontId="3" fillId="0" borderId="0" xfId="0" applyFont="1" applyFill="1" applyBorder="1"/>
    <xf numFmtId="0" fontId="6" fillId="0" borderId="0" xfId="0" applyFont="1" applyFill="1" applyBorder="1"/>
    <xf numFmtId="0" fontId="3" fillId="0" borderId="0" xfId="0" applyFont="1" applyFill="1" applyBorder="1" applyAlignment="1">
      <alignment vertical="center"/>
    </xf>
    <xf numFmtId="0" fontId="6" fillId="0" borderId="0" xfId="0" applyFont="1" applyFill="1" applyBorder="1" applyAlignment="1">
      <alignment vertical="center"/>
    </xf>
    <xf numFmtId="167" fontId="7" fillId="0" borderId="0" xfId="1" applyNumberFormat="1" applyFont="1" applyFill="1" applyBorder="1" applyAlignment="1">
      <alignment horizontal="right" vertical="center"/>
    </xf>
    <xf numFmtId="0" fontId="17"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0" xfId="0" applyFont="1" applyFill="1" applyBorder="1" applyAlignment="1">
      <alignment horizontal="right"/>
    </xf>
    <xf numFmtId="0" fontId="6" fillId="0" borderId="0" xfId="0" applyFont="1" applyFill="1" applyBorder="1" applyAlignment="1"/>
    <xf numFmtId="49" fontId="6" fillId="0" borderId="0" xfId="0" applyNumberFormat="1" applyFont="1" applyFill="1" applyBorder="1" applyAlignment="1">
      <alignment horizontal="right" vertical="top"/>
    </xf>
    <xf numFmtId="0" fontId="0" fillId="0" borderId="0" xfId="0" applyAlignment="1">
      <alignment vertical="top" wrapText="1"/>
    </xf>
    <xf numFmtId="0" fontId="17" fillId="0" borderId="0" xfId="0" applyFont="1" applyFill="1" applyAlignment="1">
      <alignment vertical="center"/>
    </xf>
    <xf numFmtId="0" fontId="5" fillId="0" borderId="0" xfId="0" applyFont="1" applyFill="1"/>
    <xf numFmtId="0" fontId="3" fillId="0" borderId="0" xfId="0" applyFont="1" applyFill="1"/>
    <xf numFmtId="0" fontId="5" fillId="0" borderId="1" xfId="0" applyFont="1" applyFill="1" applyBorder="1"/>
    <xf numFmtId="167" fontId="6" fillId="0" borderId="0" xfId="1" applyNumberFormat="1" applyFont="1" applyFill="1" applyBorder="1" applyAlignment="1">
      <alignment horizontal="right"/>
    </xf>
    <xf numFmtId="167" fontId="12" fillId="0" borderId="0" xfId="1" applyNumberFormat="1" applyFont="1" applyFill="1" applyBorder="1" applyAlignment="1">
      <alignment horizontal="right"/>
    </xf>
    <xf numFmtId="0" fontId="5" fillId="0" borderId="1" xfId="0" applyFont="1" applyFill="1" applyBorder="1" applyAlignment="1">
      <alignment vertical="center"/>
    </xf>
    <xf numFmtId="167" fontId="12" fillId="0" borderId="1" xfId="1" applyNumberFormat="1" applyFont="1" applyFill="1" applyBorder="1" applyAlignment="1">
      <alignment horizontal="right" vertical="center"/>
    </xf>
    <xf numFmtId="43" fontId="5" fillId="0" borderId="0" xfId="1" applyFont="1" applyFill="1" applyBorder="1" applyAlignment="1">
      <alignment horizontal="right" vertical="center"/>
    </xf>
    <xf numFmtId="43" fontId="5" fillId="0" borderId="0" xfId="1" applyNumberFormat="1" applyFont="1" applyFill="1" applyBorder="1" applyAlignment="1">
      <alignment horizontal="right" vertical="center"/>
    </xf>
    <xf numFmtId="0" fontId="6" fillId="0" borderId="0" xfId="0" applyFont="1" applyFill="1" applyAlignment="1">
      <alignment vertical="center"/>
    </xf>
    <xf numFmtId="43" fontId="12" fillId="0" borderId="0" xfId="1" applyFont="1" applyFill="1" applyBorder="1" applyAlignment="1">
      <alignment horizontal="right" vertical="center"/>
    </xf>
    <xf numFmtId="43" fontId="12" fillId="0" borderId="0" xfId="1" applyNumberFormat="1" applyFont="1" applyFill="1" applyBorder="1" applyAlignment="1">
      <alignment horizontal="right" vertical="center"/>
    </xf>
    <xf numFmtId="0" fontId="6" fillId="0" borderId="0" xfId="0" applyFont="1" applyFill="1" applyAlignment="1">
      <alignment horizontal="left" vertical="center"/>
    </xf>
    <xf numFmtId="49" fontId="6" fillId="0" borderId="0" xfId="0" applyNumberFormat="1" applyFont="1" applyFill="1" applyAlignment="1">
      <alignment horizontal="right" vertical="top"/>
    </xf>
    <xf numFmtId="0" fontId="3" fillId="0" borderId="0" xfId="0" applyFont="1" applyFill="1" applyAlignment="1">
      <alignment vertical="center"/>
    </xf>
    <xf numFmtId="0" fontId="6" fillId="0" borderId="0" xfId="0" applyFont="1" applyFill="1"/>
    <xf numFmtId="0" fontId="6" fillId="0" borderId="0" xfId="0" applyFont="1" applyFill="1" applyBorder="1" applyAlignment="1">
      <alignment vertical="center" wrapText="1"/>
    </xf>
    <xf numFmtId="0" fontId="4" fillId="0" borderId="0" xfId="0" applyFont="1" applyFill="1" applyAlignment="1">
      <alignment vertical="center"/>
    </xf>
    <xf numFmtId="167" fontId="12" fillId="0" borderId="0" xfId="1" applyNumberFormat="1" applyFont="1" applyFill="1" applyBorder="1" applyAlignment="1">
      <alignment horizontal="right" vertical="center"/>
    </xf>
    <xf numFmtId="0" fontId="5" fillId="0" borderId="1" xfId="0" applyFont="1" applyFill="1" applyBorder="1" applyAlignment="1">
      <alignment horizontal="center" vertical="center"/>
    </xf>
    <xf numFmtId="0" fontId="5" fillId="0" borderId="3" xfId="0" applyFont="1" applyFill="1" applyBorder="1" applyAlignment="1">
      <alignment horizontal="left" vertical="center"/>
    </xf>
    <xf numFmtId="0" fontId="5" fillId="0" borderId="1" xfId="0" applyFont="1" applyFill="1" applyBorder="1" applyAlignment="1">
      <alignment horizontal="center" vertical="center"/>
    </xf>
    <xf numFmtId="0" fontId="6" fillId="0" borderId="0" xfId="0" applyNumberFormat="1" applyFont="1" applyFill="1" applyAlignment="1">
      <alignment horizontal="left" vertical="top" wrapText="1"/>
    </xf>
    <xf numFmtId="0" fontId="6" fillId="0" borderId="0" xfId="0" applyFont="1" applyAlignment="1">
      <alignment horizontal="left" vertical="top" wrapText="1"/>
    </xf>
    <xf numFmtId="0" fontId="3" fillId="0" borderId="0" xfId="0" applyFont="1" applyFill="1" applyBorder="1" applyAlignment="1">
      <alignment horizontal="right"/>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0" xfId="0" applyFont="1" applyFill="1" applyBorder="1"/>
    <xf numFmtId="0" fontId="20" fillId="0" borderId="0" xfId="0" applyFont="1" applyFill="1" applyBorder="1" applyAlignment="1">
      <alignment horizontal="center" vertical="center" wrapText="1"/>
    </xf>
    <xf numFmtId="49" fontId="6" fillId="0" borderId="0" xfId="0" applyNumberFormat="1" applyFont="1" applyFill="1" applyBorder="1" applyAlignment="1">
      <alignment horizontal="right"/>
    </xf>
    <xf numFmtId="0" fontId="5" fillId="0" borderId="0" xfId="0" applyFont="1" applyFill="1" applyAlignment="1"/>
    <xf numFmtId="0" fontId="9" fillId="0" borderId="0" xfId="0" applyFont="1" applyFill="1" applyAlignment="1">
      <alignment vertical="center"/>
    </xf>
    <xf numFmtId="0" fontId="2" fillId="0" borderId="0" xfId="0" applyFont="1" applyFill="1" applyBorder="1" applyAlignment="1">
      <alignment horizontal="right"/>
    </xf>
    <xf numFmtId="0" fontId="5" fillId="0" borderId="0" xfId="0" applyFont="1" applyFill="1" applyBorder="1" applyAlignment="1">
      <alignment horizontal="left" vertical="center"/>
    </xf>
    <xf numFmtId="0" fontId="6" fillId="0" borderId="0" xfId="0" applyFont="1" applyFill="1" applyBorder="1" applyAlignment="1">
      <alignment horizontal="right" vertical="center"/>
    </xf>
    <xf numFmtId="1" fontId="8" fillId="0" borderId="0" xfId="0" applyNumberFormat="1" applyFont="1" applyFill="1" applyBorder="1" applyAlignment="1">
      <alignment horizontal="right" vertical="center"/>
    </xf>
    <xf numFmtId="0" fontId="6" fillId="0" borderId="3" xfId="0" applyFont="1" applyFill="1" applyBorder="1" applyAlignment="1">
      <alignment horizontal="right" vertical="center"/>
    </xf>
    <xf numFmtId="1" fontId="8" fillId="0" borderId="3" xfId="0" applyNumberFormat="1" applyFont="1" applyFill="1" applyBorder="1" applyAlignment="1">
      <alignment horizontal="right" vertical="center"/>
    </xf>
    <xf numFmtId="0" fontId="4" fillId="0" borderId="0" xfId="0" applyFont="1" applyFill="1" applyBorder="1" applyAlignment="1">
      <alignment horizontal="left"/>
    </xf>
    <xf numFmtId="0" fontId="4" fillId="0" borderId="0" xfId="0" applyFont="1" applyFill="1" applyBorder="1" applyAlignment="1">
      <alignment horizontal="right"/>
    </xf>
    <xf numFmtId="0" fontId="21" fillId="0" borderId="0" xfId="0" applyFont="1" applyFill="1" applyBorder="1" applyAlignment="1">
      <alignment horizontal="right"/>
    </xf>
    <xf numFmtId="0" fontId="6" fillId="0" borderId="0" xfId="0" applyFont="1" applyFill="1" applyBorder="1" applyAlignment="1">
      <alignment horizontal="left" vertical="center"/>
    </xf>
    <xf numFmtId="0" fontId="6" fillId="0" borderId="0" xfId="0" applyFont="1" applyFill="1" applyBorder="1" applyAlignment="1">
      <alignment horizontal="left" vertical="top" wrapText="1"/>
    </xf>
    <xf numFmtId="0" fontId="6" fillId="0" borderId="0" xfId="0" applyFont="1" applyFill="1" applyBorder="1" applyAlignment="1">
      <alignment horizontal="left" vertical="center" wrapText="1"/>
    </xf>
    <xf numFmtId="0" fontId="6" fillId="0" borderId="0" xfId="0" applyFont="1" applyFill="1" applyAlignment="1">
      <alignment horizontal="left" vertical="top" wrapText="1"/>
    </xf>
    <xf numFmtId="0" fontId="6" fillId="0" borderId="0" xfId="0" applyFont="1" applyFill="1" applyAlignment="1">
      <alignment horizontal="left" vertical="center" wrapText="1"/>
    </xf>
    <xf numFmtId="0" fontId="4" fillId="0" borderId="0" xfId="0" applyFont="1" applyFill="1"/>
  </cellXfs>
  <cellStyles count="19">
    <cellStyle name="Comma" xfId="1" builtinId="3"/>
    <cellStyle name="Comma [0] 2" xfId="15"/>
    <cellStyle name="Comma 2" xfId="14"/>
    <cellStyle name="Comma 2 10" xfId="18"/>
    <cellStyle name="Comma 2 2" xfId="4"/>
    <cellStyle name="Hyperlink 2" xfId="13"/>
    <cellStyle name="Normal" xfId="0" builtinId="0"/>
    <cellStyle name="Normal 11" xfId="10"/>
    <cellStyle name="Normal 12" xfId="11"/>
    <cellStyle name="Normal 2" xfId="2"/>
    <cellStyle name="Normal 3" xfId="12"/>
    <cellStyle name="Normal 4" xfId="3"/>
    <cellStyle name="Normal 5" xfId="5"/>
    <cellStyle name="Normal 6" xfId="6"/>
    <cellStyle name="Normal 7" xfId="7"/>
    <cellStyle name="Normal 8" xfId="8"/>
    <cellStyle name="Normal 9" xfId="9"/>
    <cellStyle name="Percent 2" xfId="16"/>
    <cellStyle name="通貨 [0.00]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L55"/>
  <sheetViews>
    <sheetView showGridLines="0" tabSelected="1" workbookViewId="0">
      <selection activeCell="I31" sqref="I31"/>
    </sheetView>
  </sheetViews>
  <sheetFormatPr defaultRowHeight="12.75"/>
  <cols>
    <col min="1" max="1" width="1.5703125" style="30" customWidth="1"/>
    <col min="2" max="2" width="6.42578125" style="30" customWidth="1"/>
    <col min="3" max="3" width="7.85546875" style="30" customWidth="1"/>
    <col min="4" max="11" width="11.7109375" style="30" customWidth="1"/>
    <col min="12" max="16384" width="9.140625" style="30"/>
  </cols>
  <sheetData>
    <row r="2" spans="2:11" s="29" customFormat="1" ht="21" customHeight="1">
      <c r="B2" s="28" t="s">
        <v>23</v>
      </c>
    </row>
    <row r="3" spans="2:11" ht="5.0999999999999996" customHeight="1"/>
    <row r="4" spans="2:11" ht="25.5">
      <c r="B4" s="31"/>
      <c r="C4" s="31"/>
      <c r="D4" s="23" t="s">
        <v>24</v>
      </c>
      <c r="E4" s="23" t="s">
        <v>25</v>
      </c>
      <c r="F4" s="23" t="s">
        <v>26</v>
      </c>
      <c r="G4" s="23" t="s">
        <v>27</v>
      </c>
      <c r="H4" s="23" t="s">
        <v>4</v>
      </c>
      <c r="I4" s="23" t="s">
        <v>3</v>
      </c>
      <c r="J4" s="23" t="s">
        <v>5</v>
      </c>
      <c r="K4" s="23" t="s">
        <v>28</v>
      </c>
    </row>
    <row r="5" spans="2:11" ht="18" customHeight="1">
      <c r="B5" s="16" t="s">
        <v>29</v>
      </c>
      <c r="C5" s="16"/>
      <c r="D5" s="32">
        <v>0</v>
      </c>
      <c r="E5" s="32">
        <v>13.02</v>
      </c>
      <c r="F5" s="32">
        <v>0</v>
      </c>
      <c r="G5" s="32">
        <v>0</v>
      </c>
      <c r="H5" s="32">
        <v>3161.0999999999995</v>
      </c>
      <c r="I5" s="32">
        <v>100.03999999999999</v>
      </c>
      <c r="J5" s="32">
        <v>3274.1599999999994</v>
      </c>
      <c r="K5" s="33">
        <v>1.1499999999999999</v>
      </c>
    </row>
    <row r="6" spans="2:11" ht="18" customHeight="1">
      <c r="B6" s="16" t="s">
        <v>30</v>
      </c>
      <c r="C6" s="16"/>
      <c r="D6" s="32">
        <v>0</v>
      </c>
      <c r="E6" s="32">
        <v>2.7399999999999993</v>
      </c>
      <c r="F6" s="32">
        <v>38.369999999999997</v>
      </c>
      <c r="G6" s="32">
        <v>0</v>
      </c>
      <c r="H6" s="32">
        <v>2772.0499999999988</v>
      </c>
      <c r="I6" s="32">
        <v>5754.2300000000005</v>
      </c>
      <c r="J6" s="32">
        <v>8567.39</v>
      </c>
      <c r="K6" s="33">
        <v>3.0255302232543317</v>
      </c>
    </row>
    <row r="7" spans="2:11" ht="18" customHeight="1">
      <c r="B7" s="16" t="s">
        <v>31</v>
      </c>
      <c r="C7" s="16"/>
      <c r="D7" s="32">
        <v>72.2</v>
      </c>
      <c r="E7" s="32">
        <v>0</v>
      </c>
      <c r="F7" s="32">
        <v>0</v>
      </c>
      <c r="G7" s="32">
        <v>0</v>
      </c>
      <c r="H7" s="32">
        <v>0</v>
      </c>
      <c r="I7" s="32">
        <v>0</v>
      </c>
      <c r="J7" s="32">
        <v>72.2</v>
      </c>
      <c r="K7" s="33">
        <v>2.5497062946704049E-2</v>
      </c>
    </row>
    <row r="8" spans="2:11" ht="18" customHeight="1">
      <c r="B8" s="16" t="s">
        <v>32</v>
      </c>
      <c r="C8" s="16"/>
      <c r="D8" s="32">
        <v>32.93</v>
      </c>
      <c r="E8" s="32">
        <v>0</v>
      </c>
      <c r="F8" s="32">
        <v>0</v>
      </c>
      <c r="G8" s="32">
        <v>0</v>
      </c>
      <c r="H8" s="32">
        <v>69237.119999999995</v>
      </c>
      <c r="I8" s="32">
        <v>498.03000000000003</v>
      </c>
      <c r="J8" s="32">
        <v>69768.079999999987</v>
      </c>
      <c r="K8" s="33">
        <v>24.63824276219783</v>
      </c>
    </row>
    <row r="9" spans="2:11" ht="18" customHeight="1">
      <c r="B9" s="16" t="s">
        <v>33</v>
      </c>
      <c r="C9" s="16"/>
      <c r="D9" s="32">
        <v>12.57</v>
      </c>
      <c r="E9" s="32">
        <v>0</v>
      </c>
      <c r="F9" s="32">
        <v>0</v>
      </c>
      <c r="G9" s="32">
        <v>0</v>
      </c>
      <c r="H9" s="32">
        <v>22915.860000000004</v>
      </c>
      <c r="I9" s="32">
        <v>30742.989999999998</v>
      </c>
      <c r="J9" s="32">
        <v>53671.42</v>
      </c>
      <c r="K9" s="33">
        <v>18.953789116052498</v>
      </c>
    </row>
    <row r="10" spans="2:11" ht="18" customHeight="1">
      <c r="B10" s="16" t="s">
        <v>34</v>
      </c>
      <c r="C10" s="16"/>
      <c r="D10" s="32">
        <v>0</v>
      </c>
      <c r="E10" s="32">
        <v>0</v>
      </c>
      <c r="F10" s="32">
        <v>0</v>
      </c>
      <c r="G10" s="32">
        <v>0</v>
      </c>
      <c r="H10" s="32">
        <v>4549.25</v>
      </c>
      <c r="I10" s="32">
        <v>493.68</v>
      </c>
      <c r="J10" s="32">
        <v>5042.93</v>
      </c>
      <c r="K10" s="33">
        <v>1.7808850920473993</v>
      </c>
    </row>
    <row r="11" spans="2:11" ht="18" customHeight="1">
      <c r="B11" s="16" t="s">
        <v>35</v>
      </c>
      <c r="C11" s="16"/>
      <c r="D11" s="32">
        <v>0</v>
      </c>
      <c r="E11" s="32">
        <v>0</v>
      </c>
      <c r="F11" s="32">
        <v>105.57</v>
      </c>
      <c r="G11" s="32">
        <v>0</v>
      </c>
      <c r="H11" s="32">
        <v>17254.550000000021</v>
      </c>
      <c r="I11" s="32">
        <v>18782.280000000028</v>
      </c>
      <c r="J11" s="32">
        <v>36142.400000000052</v>
      </c>
      <c r="K11" s="33">
        <v>12.763504817797196</v>
      </c>
    </row>
    <row r="12" spans="2:11" ht="18" customHeight="1">
      <c r="B12" s="16" t="s">
        <v>36</v>
      </c>
      <c r="C12" s="16"/>
      <c r="D12" s="32">
        <v>2.8499999999999996</v>
      </c>
      <c r="E12" s="32">
        <v>0</v>
      </c>
      <c r="F12" s="32">
        <v>0</v>
      </c>
      <c r="G12" s="32">
        <v>0</v>
      </c>
      <c r="H12" s="32">
        <v>6527.7299999999987</v>
      </c>
      <c r="I12" s="32">
        <v>8793.8800000000028</v>
      </c>
      <c r="J12" s="32">
        <v>15324.460000000003</v>
      </c>
      <c r="K12" s="33">
        <v>5.4117551418870962</v>
      </c>
    </row>
    <row r="13" spans="2:11" ht="18" customHeight="1">
      <c r="B13" s="16" t="s">
        <v>37</v>
      </c>
      <c r="C13" s="16"/>
      <c r="D13" s="32">
        <v>0</v>
      </c>
      <c r="E13" s="32">
        <v>0</v>
      </c>
      <c r="F13" s="32">
        <v>0</v>
      </c>
      <c r="G13" s="32">
        <v>0</v>
      </c>
      <c r="H13" s="32">
        <v>34.069999999999993</v>
      </c>
      <c r="I13" s="32">
        <v>233.17000000000002</v>
      </c>
      <c r="J13" s="32">
        <v>267.24</v>
      </c>
      <c r="K13" s="33">
        <v>9.4374447394420899E-2</v>
      </c>
    </row>
    <row r="14" spans="2:11" ht="18" customHeight="1">
      <c r="B14" s="16" t="s">
        <v>38</v>
      </c>
      <c r="C14" s="16"/>
      <c r="D14" s="32">
        <v>0</v>
      </c>
      <c r="E14" s="32">
        <v>0</v>
      </c>
      <c r="F14" s="32">
        <v>0</v>
      </c>
      <c r="G14" s="32">
        <v>0</v>
      </c>
      <c r="H14" s="32">
        <v>16.059999999999999</v>
      </c>
      <c r="I14" s="32">
        <v>224.84999999999997</v>
      </c>
      <c r="J14" s="32">
        <v>240.90999999999997</v>
      </c>
      <c r="K14" s="33">
        <v>8.5076141751945569E-2</v>
      </c>
    </row>
    <row r="15" spans="2:11" ht="18" customHeight="1">
      <c r="B15" s="16" t="s">
        <v>39</v>
      </c>
      <c r="C15" s="16"/>
      <c r="D15" s="32">
        <v>0</v>
      </c>
      <c r="E15" s="32">
        <v>0</v>
      </c>
      <c r="F15" s="32">
        <v>0</v>
      </c>
      <c r="G15" s="32">
        <v>0</v>
      </c>
      <c r="H15" s="32">
        <v>27.489999999999995</v>
      </c>
      <c r="I15" s="32">
        <v>324.37000000000012</v>
      </c>
      <c r="J15" s="32">
        <v>351.86000000000013</v>
      </c>
      <c r="K15" s="33">
        <v>0.12425757019982393</v>
      </c>
    </row>
    <row r="16" spans="2:11" ht="18" customHeight="1">
      <c r="B16" s="16" t="s">
        <v>40</v>
      </c>
      <c r="C16" s="16"/>
      <c r="D16" s="32">
        <v>1.4100000000000001</v>
      </c>
      <c r="E16" s="32">
        <v>21.310000000000002</v>
      </c>
      <c r="F16" s="32">
        <v>81.40000000000002</v>
      </c>
      <c r="G16" s="32">
        <v>0</v>
      </c>
      <c r="H16" s="32">
        <v>5401.1799999999994</v>
      </c>
      <c r="I16" s="32">
        <v>12240.939999999999</v>
      </c>
      <c r="J16" s="32">
        <v>17746.239999999998</v>
      </c>
      <c r="K16" s="33">
        <v>6.2669944369434516</v>
      </c>
    </row>
    <row r="17" spans="2:12" ht="18" customHeight="1">
      <c r="B17" s="16" t="s">
        <v>41</v>
      </c>
      <c r="C17" s="16"/>
      <c r="D17" s="32">
        <v>10.659999999999998</v>
      </c>
      <c r="E17" s="32">
        <v>21.759999999999994</v>
      </c>
      <c r="F17" s="32">
        <v>62.850000000000009</v>
      </c>
      <c r="G17" s="32">
        <v>0</v>
      </c>
      <c r="H17" s="32">
        <v>26125.61999999997</v>
      </c>
      <c r="I17" s="32">
        <v>26623.659999999985</v>
      </c>
      <c r="J17" s="32">
        <v>52844.549999999959</v>
      </c>
      <c r="K17" s="33">
        <v>18.661784179227816</v>
      </c>
    </row>
    <row r="18" spans="2:12" ht="18" customHeight="1">
      <c r="B18" s="16" t="s">
        <v>42</v>
      </c>
      <c r="C18" s="16"/>
      <c r="D18" s="32">
        <v>0</v>
      </c>
      <c r="E18" s="32">
        <v>0</v>
      </c>
      <c r="F18" s="32">
        <v>0</v>
      </c>
      <c r="G18" s="32">
        <v>0</v>
      </c>
      <c r="H18" s="32">
        <v>20.520000000000003</v>
      </c>
      <c r="I18" s="32">
        <v>55.64</v>
      </c>
      <c r="J18" s="32">
        <v>76.16</v>
      </c>
      <c r="K18" s="33">
        <v>2.6895516814695018E-2</v>
      </c>
    </row>
    <row r="19" spans="2:12" ht="18" customHeight="1">
      <c r="B19" s="16" t="s">
        <v>43</v>
      </c>
      <c r="C19" s="16"/>
      <c r="D19" s="32">
        <v>15.870000000000001</v>
      </c>
      <c r="E19" s="32">
        <v>39.700000000000003</v>
      </c>
      <c r="F19" s="32">
        <v>3.02</v>
      </c>
      <c r="G19" s="32">
        <v>1.54</v>
      </c>
      <c r="H19" s="32">
        <v>12033.270000000004</v>
      </c>
      <c r="I19" s="32">
        <v>7267.26</v>
      </c>
      <c r="J19" s="32">
        <v>19360.660000000003</v>
      </c>
      <c r="K19" s="33">
        <v>6.8371186524894076</v>
      </c>
    </row>
    <row r="20" spans="2:12" ht="18" customHeight="1">
      <c r="B20" s="16" t="s">
        <v>44</v>
      </c>
      <c r="C20" s="16"/>
      <c r="D20" s="32">
        <v>0</v>
      </c>
      <c r="E20" s="32">
        <v>0.6</v>
      </c>
      <c r="F20" s="32">
        <v>0</v>
      </c>
      <c r="G20" s="32">
        <v>0</v>
      </c>
      <c r="H20" s="32">
        <v>124.29000000000002</v>
      </c>
      <c r="I20" s="32">
        <v>294.32000000000005</v>
      </c>
      <c r="J20" s="32">
        <v>419.21000000000004</v>
      </c>
      <c r="K20" s="33">
        <v>0.14804188030315518</v>
      </c>
    </row>
    <row r="21" spans="2:12" ht="21" customHeight="1">
      <c r="B21" s="34" t="s">
        <v>5</v>
      </c>
      <c r="C21" s="34"/>
      <c r="D21" s="35">
        <v>148.48999999999998</v>
      </c>
      <c r="E21" s="35">
        <v>99.13</v>
      </c>
      <c r="F21" s="35">
        <v>291.21000000000004</v>
      </c>
      <c r="G21" s="35">
        <v>1.54</v>
      </c>
      <c r="H21" s="35">
        <v>170200.16</v>
      </c>
      <c r="I21" s="35">
        <v>112429.34000000003</v>
      </c>
      <c r="J21" s="35">
        <v>283169.86999999994</v>
      </c>
      <c r="K21" s="35">
        <v>99.993747041307756</v>
      </c>
    </row>
    <row r="22" spans="2:12" ht="5.0999999999999996" customHeight="1">
      <c r="B22" s="12"/>
      <c r="C22" s="12"/>
      <c r="D22" s="36"/>
      <c r="E22" s="36"/>
      <c r="F22" s="36"/>
      <c r="G22" s="36"/>
      <c r="H22" s="36"/>
      <c r="I22" s="36"/>
      <c r="J22" s="36"/>
      <c r="K22" s="37"/>
    </row>
    <row r="23" spans="2:12" s="38" customFormat="1" ht="15" customHeight="1">
      <c r="B23" s="38" t="s">
        <v>45</v>
      </c>
      <c r="D23" s="39"/>
      <c r="E23" s="39"/>
      <c r="F23" s="39"/>
      <c r="G23" s="39"/>
      <c r="H23" s="39"/>
      <c r="I23" s="39"/>
      <c r="J23" s="39"/>
      <c r="K23" s="40"/>
    </row>
    <row r="24" spans="2:12" s="38" customFormat="1" ht="15" customHeight="1">
      <c r="B24" s="41" t="s">
        <v>46</v>
      </c>
      <c r="C24" s="41" t="s">
        <v>47</v>
      </c>
    </row>
    <row r="25" spans="2:12" ht="62.25" customHeight="1">
      <c r="B25" s="42" t="s">
        <v>21</v>
      </c>
      <c r="C25" s="51" t="s">
        <v>48</v>
      </c>
      <c r="D25" s="51"/>
      <c r="E25" s="51"/>
      <c r="F25" s="51"/>
      <c r="G25" s="51"/>
      <c r="H25" s="51"/>
      <c r="I25" s="51"/>
      <c r="J25" s="51"/>
      <c r="K25" s="51"/>
    </row>
    <row r="26" spans="2:12" ht="15" customHeight="1"/>
    <row r="27" spans="2:12" ht="15" customHeight="1"/>
    <row r="28" spans="2:12">
      <c r="B28" s="16"/>
      <c r="C28" s="16"/>
      <c r="D28" s="16"/>
      <c r="E28" s="16"/>
      <c r="F28" s="16"/>
      <c r="G28" s="16"/>
      <c r="H28" s="16"/>
      <c r="I28" s="16"/>
      <c r="J28" s="16"/>
      <c r="K28" s="16"/>
      <c r="L28" s="16"/>
    </row>
    <row r="29" spans="2:12" s="43" customFormat="1" ht="21" customHeight="1">
      <c r="B29" s="21"/>
      <c r="C29" s="12"/>
      <c r="D29" s="18"/>
      <c r="E29" s="18"/>
      <c r="F29" s="18"/>
      <c r="G29" s="18"/>
      <c r="H29" s="18"/>
      <c r="I29" s="18"/>
      <c r="J29" s="18"/>
      <c r="K29" s="18"/>
      <c r="L29" s="18"/>
    </row>
    <row r="30" spans="2:12" ht="5.0999999999999996" customHeight="1">
      <c r="B30" s="56"/>
      <c r="C30" s="56"/>
      <c r="D30" s="16"/>
      <c r="E30" s="16"/>
      <c r="F30" s="16"/>
      <c r="G30" s="16"/>
      <c r="H30" s="16"/>
      <c r="I30" s="16"/>
      <c r="J30" s="16"/>
      <c r="K30" s="16"/>
      <c r="L30" s="16"/>
    </row>
    <row r="31" spans="2:12" ht="27" customHeight="1">
      <c r="B31" s="56"/>
      <c r="C31" s="56"/>
      <c r="D31" s="57"/>
      <c r="E31" s="57"/>
      <c r="F31" s="57"/>
      <c r="G31" s="57"/>
      <c r="H31" s="57"/>
      <c r="I31" s="57"/>
      <c r="J31" s="57"/>
      <c r="K31" s="57"/>
      <c r="L31" s="16"/>
    </row>
    <row r="32" spans="2:12" ht="18" customHeight="1">
      <c r="B32" s="16"/>
      <c r="C32" s="16"/>
      <c r="D32" s="32"/>
      <c r="E32" s="32"/>
      <c r="F32" s="32"/>
      <c r="G32" s="32"/>
      <c r="H32" s="32"/>
      <c r="I32" s="32"/>
      <c r="J32" s="32"/>
      <c r="K32" s="33"/>
      <c r="L32" s="16"/>
    </row>
    <row r="33" spans="2:12" ht="18" customHeight="1">
      <c r="B33" s="16"/>
      <c r="C33" s="16"/>
      <c r="D33" s="32"/>
      <c r="E33" s="32"/>
      <c r="F33" s="32"/>
      <c r="G33" s="32"/>
      <c r="H33" s="32"/>
      <c r="I33" s="32"/>
      <c r="J33" s="32"/>
      <c r="K33" s="33"/>
      <c r="L33" s="16"/>
    </row>
    <row r="34" spans="2:12" ht="18" customHeight="1">
      <c r="B34" s="16"/>
      <c r="C34" s="16"/>
      <c r="D34" s="32"/>
      <c r="E34" s="32"/>
      <c r="F34" s="32"/>
      <c r="G34" s="32"/>
      <c r="H34" s="32"/>
      <c r="I34" s="32"/>
      <c r="J34" s="32"/>
      <c r="K34" s="33"/>
      <c r="L34" s="16"/>
    </row>
    <row r="35" spans="2:12" ht="18" customHeight="1">
      <c r="B35" s="16"/>
      <c r="C35" s="16"/>
      <c r="D35" s="32"/>
      <c r="E35" s="32"/>
      <c r="F35" s="32"/>
      <c r="G35" s="32"/>
      <c r="H35" s="32"/>
      <c r="I35" s="32"/>
      <c r="J35" s="32"/>
      <c r="K35" s="33"/>
      <c r="L35" s="16"/>
    </row>
    <row r="36" spans="2:12" ht="18" customHeight="1">
      <c r="B36" s="16"/>
      <c r="C36" s="16"/>
      <c r="D36" s="32"/>
      <c r="E36" s="32"/>
      <c r="F36" s="32"/>
      <c r="G36" s="32"/>
      <c r="H36" s="32"/>
      <c r="I36" s="32"/>
      <c r="J36" s="32"/>
      <c r="K36" s="33"/>
      <c r="L36" s="16"/>
    </row>
    <row r="37" spans="2:12" ht="18" customHeight="1">
      <c r="B37" s="16"/>
      <c r="C37" s="16"/>
      <c r="D37" s="32"/>
      <c r="E37" s="32"/>
      <c r="F37" s="32"/>
      <c r="G37" s="32"/>
      <c r="H37" s="32"/>
      <c r="I37" s="32"/>
      <c r="J37" s="32"/>
      <c r="K37" s="33"/>
      <c r="L37" s="16"/>
    </row>
    <row r="38" spans="2:12" ht="18" customHeight="1">
      <c r="B38" s="16"/>
      <c r="C38" s="16"/>
      <c r="D38" s="32"/>
      <c r="E38" s="32"/>
      <c r="F38" s="32"/>
      <c r="G38" s="32"/>
      <c r="H38" s="32"/>
      <c r="I38" s="32"/>
      <c r="J38" s="32"/>
      <c r="K38" s="33"/>
      <c r="L38" s="16"/>
    </row>
    <row r="39" spans="2:12" ht="18" customHeight="1">
      <c r="B39" s="16"/>
      <c r="C39" s="16"/>
      <c r="D39" s="32"/>
      <c r="E39" s="32"/>
      <c r="F39" s="32"/>
      <c r="G39" s="32"/>
      <c r="H39" s="32"/>
      <c r="I39" s="32"/>
      <c r="J39" s="32"/>
      <c r="K39" s="33"/>
      <c r="L39" s="16"/>
    </row>
    <row r="40" spans="2:12" ht="18" customHeight="1">
      <c r="B40" s="16"/>
      <c r="C40" s="16"/>
      <c r="D40" s="32"/>
      <c r="E40" s="32"/>
      <c r="F40" s="32"/>
      <c r="G40" s="32"/>
      <c r="H40" s="32"/>
      <c r="I40" s="32"/>
      <c r="J40" s="32"/>
      <c r="K40" s="33"/>
      <c r="L40" s="16"/>
    </row>
    <row r="41" spans="2:12" ht="18" customHeight="1">
      <c r="B41" s="16"/>
      <c r="C41" s="16"/>
      <c r="D41" s="32"/>
      <c r="E41" s="32"/>
      <c r="F41" s="32"/>
      <c r="G41" s="32"/>
      <c r="H41" s="32"/>
      <c r="I41" s="32"/>
      <c r="J41" s="32"/>
      <c r="K41" s="33"/>
      <c r="L41" s="16"/>
    </row>
    <row r="42" spans="2:12" ht="18" customHeight="1">
      <c r="B42" s="16"/>
      <c r="C42" s="16"/>
      <c r="D42" s="32"/>
      <c r="E42" s="32"/>
      <c r="F42" s="32"/>
      <c r="G42" s="32"/>
      <c r="H42" s="32"/>
      <c r="I42" s="32"/>
      <c r="J42" s="32"/>
      <c r="K42" s="33"/>
      <c r="L42" s="16"/>
    </row>
    <row r="43" spans="2:12" ht="18" customHeight="1">
      <c r="B43" s="16"/>
      <c r="C43" s="16"/>
      <c r="D43" s="32"/>
      <c r="E43" s="32"/>
      <c r="F43" s="32"/>
      <c r="G43" s="32"/>
      <c r="H43" s="32"/>
      <c r="I43" s="32"/>
      <c r="J43" s="32"/>
      <c r="K43" s="33"/>
      <c r="L43" s="16"/>
    </row>
    <row r="44" spans="2:12" ht="18" customHeight="1">
      <c r="B44" s="16"/>
      <c r="C44" s="16"/>
      <c r="D44" s="32"/>
      <c r="E44" s="32"/>
      <c r="F44" s="32"/>
      <c r="G44" s="32"/>
      <c r="H44" s="32"/>
      <c r="I44" s="32"/>
      <c r="J44" s="32"/>
      <c r="K44" s="33"/>
      <c r="L44" s="16"/>
    </row>
    <row r="45" spans="2:12" ht="18" customHeight="1">
      <c r="B45" s="16"/>
      <c r="C45" s="16"/>
      <c r="D45" s="32"/>
      <c r="E45" s="32"/>
      <c r="F45" s="32"/>
      <c r="G45" s="32"/>
      <c r="H45" s="32"/>
      <c r="I45" s="32"/>
      <c r="J45" s="32"/>
      <c r="K45" s="33"/>
      <c r="L45" s="16"/>
    </row>
    <row r="46" spans="2:12" ht="18" customHeight="1">
      <c r="B46" s="16"/>
      <c r="C46" s="16"/>
      <c r="D46" s="32"/>
      <c r="E46" s="32"/>
      <c r="F46" s="32"/>
      <c r="G46" s="32"/>
      <c r="H46" s="32"/>
      <c r="I46" s="32"/>
      <c r="J46" s="32"/>
      <c r="K46" s="33"/>
      <c r="L46" s="16"/>
    </row>
    <row r="47" spans="2:12" ht="18" customHeight="1">
      <c r="B47" s="16"/>
      <c r="C47" s="16"/>
      <c r="D47" s="32"/>
      <c r="E47" s="32"/>
      <c r="F47" s="32"/>
      <c r="G47" s="32"/>
      <c r="H47" s="32"/>
      <c r="I47" s="32"/>
      <c r="J47" s="32"/>
      <c r="K47" s="33"/>
      <c r="L47" s="16"/>
    </row>
    <row r="48" spans="2:12" ht="18" customHeight="1">
      <c r="B48" s="16"/>
      <c r="C48" s="16"/>
      <c r="D48" s="32"/>
      <c r="E48" s="32"/>
      <c r="F48" s="32"/>
      <c r="G48" s="32"/>
      <c r="H48" s="32"/>
      <c r="I48" s="32"/>
      <c r="J48" s="32"/>
      <c r="K48" s="33"/>
      <c r="L48" s="16"/>
    </row>
    <row r="49" spans="2:12" ht="18" customHeight="1">
      <c r="B49" s="12"/>
      <c r="C49" s="12"/>
      <c r="D49" s="47"/>
      <c r="E49" s="47"/>
      <c r="F49" s="47"/>
      <c r="G49" s="47"/>
      <c r="H49" s="47"/>
      <c r="I49" s="47"/>
      <c r="J49" s="47"/>
      <c r="K49" s="47"/>
      <c r="L49" s="16"/>
    </row>
    <row r="50" spans="2:12" ht="5.0999999999999996" customHeight="1">
      <c r="B50" s="16"/>
      <c r="C50" s="16"/>
      <c r="D50" s="16"/>
      <c r="E50" s="16"/>
      <c r="F50" s="16"/>
      <c r="G50" s="16"/>
      <c r="H50" s="16"/>
      <c r="I50" s="16"/>
      <c r="J50" s="16"/>
      <c r="K50" s="16"/>
      <c r="L50" s="16"/>
    </row>
    <row r="51" spans="2:12" s="38" customFormat="1" ht="15" customHeight="1">
      <c r="B51" s="19"/>
      <c r="C51" s="19"/>
      <c r="D51" s="39"/>
      <c r="E51" s="39"/>
      <c r="F51" s="39"/>
      <c r="G51" s="19"/>
      <c r="H51" s="19"/>
      <c r="I51" s="19"/>
      <c r="J51" s="19"/>
      <c r="K51" s="19"/>
      <c r="L51" s="19"/>
    </row>
    <row r="52" spans="2:12" s="38" customFormat="1" ht="15" customHeight="1">
      <c r="B52" s="19"/>
      <c r="C52" s="19"/>
      <c r="D52" s="19"/>
      <c r="E52" s="19"/>
      <c r="F52" s="19"/>
      <c r="G52" s="19"/>
      <c r="H52" s="19"/>
      <c r="I52" s="19"/>
      <c r="J52" s="19"/>
      <c r="K52" s="19"/>
      <c r="L52" s="19"/>
    </row>
    <row r="53" spans="2:12" s="44" customFormat="1" ht="15" customHeight="1">
      <c r="B53" s="58"/>
      <c r="C53" s="17"/>
      <c r="D53" s="17"/>
      <c r="E53" s="17"/>
      <c r="F53" s="17"/>
      <c r="G53" s="17"/>
      <c r="H53" s="17"/>
      <c r="I53" s="17"/>
      <c r="J53" s="17"/>
      <c r="K53" s="17"/>
      <c r="L53" s="17"/>
    </row>
    <row r="54" spans="2:12">
      <c r="B54" s="16"/>
      <c r="C54" s="16"/>
      <c r="D54" s="16"/>
      <c r="E54" s="16"/>
      <c r="F54" s="16"/>
      <c r="G54" s="16"/>
      <c r="H54" s="16"/>
      <c r="I54" s="16"/>
      <c r="J54" s="16"/>
      <c r="K54" s="16"/>
      <c r="L54" s="16"/>
    </row>
    <row r="55" spans="2:12">
      <c r="B55" s="16"/>
      <c r="C55" s="16"/>
      <c r="D55" s="16"/>
      <c r="E55" s="16"/>
      <c r="F55" s="16"/>
      <c r="G55" s="16"/>
      <c r="H55" s="16"/>
      <c r="I55" s="16"/>
      <c r="J55" s="16"/>
      <c r="K55" s="16"/>
      <c r="L55" s="16"/>
    </row>
  </sheetData>
  <mergeCells count="1">
    <mergeCell ref="C25:K25"/>
  </mergeCells>
  <pageMargins left="0.7" right="0.7" top="0.75" bottom="0.75" header="0.3" footer="0.3"/>
  <pageSetup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P16"/>
  <sheetViews>
    <sheetView showGridLines="0" tabSelected="1" workbookViewId="0">
      <pane ySplit="5" topLeftCell="A6" activePane="bottomLeft" state="frozen"/>
      <selection activeCell="I31" sqref="I31"/>
      <selection pane="bottomLeft" activeCell="I31" sqref="I31"/>
    </sheetView>
  </sheetViews>
  <sheetFormatPr defaultRowHeight="14.25"/>
  <cols>
    <col min="1" max="1" width="2.140625" style="1" customWidth="1"/>
    <col min="2" max="2" width="6.28515625" style="1" customWidth="1"/>
    <col min="3" max="3" width="20.7109375" style="1" customWidth="1"/>
    <col min="4" max="6" width="10" style="1" bestFit="1" customWidth="1"/>
    <col min="7" max="7" width="11" style="1" bestFit="1" customWidth="1"/>
    <col min="8" max="10" width="10" style="1" bestFit="1" customWidth="1"/>
    <col min="11" max="11" width="11" style="1" bestFit="1" customWidth="1"/>
    <col min="12" max="12" width="10" style="1" bestFit="1" customWidth="1"/>
    <col min="13" max="13" width="11" style="1" bestFit="1" customWidth="1"/>
    <col min="14" max="15" width="10" style="1" bestFit="1" customWidth="1"/>
    <col min="16" max="16" width="1.7109375" style="1" customWidth="1"/>
    <col min="17" max="17" width="1.85546875" style="1" customWidth="1"/>
    <col min="18" max="16384" width="9.140625" style="1"/>
  </cols>
  <sheetData>
    <row r="2" spans="2:16" s="11" customFormat="1" ht="21" customHeight="1">
      <c r="B2" s="21" t="s">
        <v>1</v>
      </c>
      <c r="C2" s="12"/>
      <c r="D2" s="12"/>
      <c r="E2" s="12"/>
      <c r="F2" s="12"/>
      <c r="G2" s="12"/>
      <c r="H2" s="12"/>
      <c r="I2" s="12"/>
      <c r="J2" s="12"/>
      <c r="K2" s="12"/>
      <c r="L2" s="18"/>
      <c r="M2" s="18"/>
      <c r="N2" s="18"/>
    </row>
    <row r="3" spans="2:16" ht="5.0999999999999996" customHeight="1">
      <c r="B3" s="53"/>
      <c r="C3" s="53"/>
      <c r="D3" s="53"/>
      <c r="E3" s="53"/>
      <c r="F3" s="53"/>
      <c r="G3" s="53"/>
      <c r="H3" s="53"/>
      <c r="I3" s="53"/>
      <c r="J3" s="53"/>
      <c r="K3" s="53"/>
      <c r="L3" s="53"/>
      <c r="M3" s="53"/>
      <c r="N3" s="53"/>
      <c r="O3" s="53"/>
      <c r="P3" s="5"/>
    </row>
    <row r="4" spans="2:16" s="11" customFormat="1" ht="21" customHeight="1">
      <c r="B4" s="54" t="s">
        <v>2</v>
      </c>
      <c r="C4" s="54"/>
      <c r="D4" s="50" t="s">
        <v>3</v>
      </c>
      <c r="E4" s="50"/>
      <c r="F4" s="50"/>
      <c r="G4" s="50"/>
      <c r="H4" s="50" t="s">
        <v>4</v>
      </c>
      <c r="I4" s="50"/>
      <c r="J4" s="50"/>
      <c r="K4" s="50"/>
      <c r="L4" s="50" t="s">
        <v>5</v>
      </c>
      <c r="M4" s="50"/>
      <c r="N4" s="50"/>
      <c r="O4" s="50"/>
      <c r="P4" s="22"/>
    </row>
    <row r="5" spans="2:16" s="16" customFormat="1" ht="26.25" customHeight="1">
      <c r="B5" s="55"/>
      <c r="C5" s="55"/>
      <c r="D5" s="4" t="s">
        <v>6</v>
      </c>
      <c r="E5" s="4" t="s">
        <v>7</v>
      </c>
      <c r="F5" s="4" t="s">
        <v>8</v>
      </c>
      <c r="G5" s="13" t="s">
        <v>9</v>
      </c>
      <c r="H5" s="4" t="s">
        <v>6</v>
      </c>
      <c r="I5" s="4" t="s">
        <v>7</v>
      </c>
      <c r="J5" s="4" t="s">
        <v>8</v>
      </c>
      <c r="K5" s="13" t="s">
        <v>10</v>
      </c>
      <c r="L5" s="4" t="s">
        <v>6</v>
      </c>
      <c r="M5" s="4" t="s">
        <v>7</v>
      </c>
      <c r="N5" s="4" t="s">
        <v>8</v>
      </c>
      <c r="O5" s="13" t="s">
        <v>11</v>
      </c>
      <c r="P5" s="6"/>
    </row>
    <row r="6" spans="2:16" ht="18" customHeight="1">
      <c r="B6" s="18" t="s">
        <v>12</v>
      </c>
      <c r="C6" s="18"/>
      <c r="D6" s="20">
        <v>0</v>
      </c>
      <c r="E6" s="20">
        <v>0</v>
      </c>
      <c r="F6" s="20">
        <v>0</v>
      </c>
      <c r="G6" s="9">
        <v>0</v>
      </c>
      <c r="H6" s="20">
        <v>49038</v>
      </c>
      <c r="I6" s="20">
        <v>146</v>
      </c>
      <c r="J6" s="20">
        <v>0</v>
      </c>
      <c r="K6" s="9">
        <f>SUM(H6:J6)</f>
        <v>49184</v>
      </c>
      <c r="L6" s="20">
        <f>SUM(D6,H6)</f>
        <v>49038</v>
      </c>
      <c r="M6" s="20">
        <f>SUM(E6,I6)</f>
        <v>146</v>
      </c>
      <c r="N6" s="20">
        <v>0</v>
      </c>
      <c r="O6" s="9">
        <f>SUM(G6,K6)</f>
        <v>49184</v>
      </c>
      <c r="P6" s="14"/>
    </row>
    <row r="7" spans="2:16" ht="18" customHeight="1">
      <c r="B7" s="18" t="s">
        <v>13</v>
      </c>
      <c r="C7" s="18"/>
      <c r="D7" s="20">
        <v>11489</v>
      </c>
      <c r="E7" s="20">
        <v>73460</v>
      </c>
      <c r="F7" s="20">
        <v>22086</v>
      </c>
      <c r="G7" s="9">
        <f>SUM(D7:F7)</f>
        <v>107035</v>
      </c>
      <c r="H7" s="20">
        <v>4732</v>
      </c>
      <c r="I7" s="20">
        <v>80784</v>
      </c>
      <c r="J7" s="20">
        <v>34596</v>
      </c>
      <c r="K7" s="9">
        <f>SUM(H7:J7)</f>
        <v>120112</v>
      </c>
      <c r="L7" s="20">
        <f t="shared" ref="L7:N10" si="0">SUM(D7,H7)</f>
        <v>16221</v>
      </c>
      <c r="M7" s="20">
        <f t="shared" si="0"/>
        <v>154244</v>
      </c>
      <c r="N7" s="20">
        <f t="shared" si="0"/>
        <v>56682</v>
      </c>
      <c r="O7" s="9">
        <f>SUM(G7,K7)</f>
        <v>227147</v>
      </c>
      <c r="P7" s="14"/>
    </row>
    <row r="8" spans="2:16" s="10" customFormat="1" ht="21" customHeight="1">
      <c r="B8" s="12" t="s">
        <v>14</v>
      </c>
      <c r="C8" s="12"/>
      <c r="D8" s="9">
        <f>SUM(D6:D7)</f>
        <v>11489</v>
      </c>
      <c r="E8" s="9">
        <f t="shared" ref="E8:F8" si="1">SUM(E6:E7)</f>
        <v>73460</v>
      </c>
      <c r="F8" s="9">
        <f t="shared" si="1"/>
        <v>22086</v>
      </c>
      <c r="G8" s="9">
        <f>SUM(D8:F8)</f>
        <v>107035</v>
      </c>
      <c r="H8" s="9">
        <f>SUM(H6:H7)</f>
        <v>53770</v>
      </c>
      <c r="I8" s="9">
        <f t="shared" ref="I8:J8" si="2">SUM(I6:I7)</f>
        <v>80930</v>
      </c>
      <c r="J8" s="9">
        <f t="shared" si="2"/>
        <v>34596</v>
      </c>
      <c r="K8" s="9">
        <f>SUM(H8:J8)</f>
        <v>169296</v>
      </c>
      <c r="L8" s="9">
        <f t="shared" si="0"/>
        <v>65259</v>
      </c>
      <c r="M8" s="9">
        <f t="shared" si="0"/>
        <v>154390</v>
      </c>
      <c r="N8" s="9">
        <f t="shared" si="0"/>
        <v>56682</v>
      </c>
      <c r="O8" s="9">
        <f>SUM(L8:N8)</f>
        <v>276331</v>
      </c>
      <c r="P8" s="14"/>
    </row>
    <row r="9" spans="2:16" ht="18" customHeight="1">
      <c r="B9" s="18" t="s">
        <v>15</v>
      </c>
      <c r="C9" s="18"/>
      <c r="D9" s="20">
        <v>121</v>
      </c>
      <c r="E9" s="20">
        <v>200</v>
      </c>
      <c r="F9" s="20">
        <v>5644</v>
      </c>
      <c r="G9" s="9">
        <f>SUM(D9:F9)</f>
        <v>5965</v>
      </c>
      <c r="H9" s="20">
        <v>0</v>
      </c>
      <c r="I9" s="20">
        <v>0</v>
      </c>
      <c r="J9" s="20">
        <v>1804</v>
      </c>
      <c r="K9" s="9">
        <f>SUM(H9:J9)</f>
        <v>1804</v>
      </c>
      <c r="L9" s="20">
        <f t="shared" si="0"/>
        <v>121</v>
      </c>
      <c r="M9" s="20">
        <f t="shared" si="0"/>
        <v>200</v>
      </c>
      <c r="N9" s="20">
        <f t="shared" si="0"/>
        <v>7448</v>
      </c>
      <c r="O9" s="9">
        <f>SUM(L9:N9)</f>
        <v>7769</v>
      </c>
      <c r="P9" s="14"/>
    </row>
    <row r="10" spans="2:16" ht="18" customHeight="1">
      <c r="B10" s="18" t="s">
        <v>16</v>
      </c>
      <c r="C10" s="18"/>
      <c r="D10" s="20">
        <v>11610</v>
      </c>
      <c r="E10" s="20">
        <v>73660</v>
      </c>
      <c r="F10" s="20">
        <v>27730</v>
      </c>
      <c r="G10" s="9">
        <f>SUM(D10:F10)</f>
        <v>113000</v>
      </c>
      <c r="H10" s="20">
        <v>53770</v>
      </c>
      <c r="I10" s="20">
        <v>80930</v>
      </c>
      <c r="J10" s="20">
        <v>36400</v>
      </c>
      <c r="K10" s="9">
        <f>SUM(H10:J10)</f>
        <v>171100</v>
      </c>
      <c r="L10" s="20">
        <f t="shared" si="0"/>
        <v>65380</v>
      </c>
      <c r="M10" s="20">
        <f t="shared" si="0"/>
        <v>154590</v>
      </c>
      <c r="N10" s="20">
        <f t="shared" si="0"/>
        <v>64130</v>
      </c>
      <c r="O10" s="9">
        <f>SUM(G10,K10)</f>
        <v>284100</v>
      </c>
      <c r="P10" s="14"/>
    </row>
    <row r="11" spans="2:16" ht="18" customHeight="1">
      <c r="B11" s="3" t="s">
        <v>17</v>
      </c>
      <c r="C11" s="3"/>
      <c r="D11" s="2">
        <f>SUM(D8/$G10)*100</f>
        <v>10.167256637168141</v>
      </c>
      <c r="E11" s="2">
        <f>SUM(E8/$G10)*100</f>
        <v>65.008849557522126</v>
      </c>
      <c r="F11" s="2">
        <f>SUM(F8/$G10)*100</f>
        <v>19.545132743362831</v>
      </c>
      <c r="G11" s="2">
        <f>SUM(G8/$G10)*100</f>
        <v>94.721238938053105</v>
      </c>
      <c r="H11" s="2">
        <f>SUM(H8/$K10)*100</f>
        <v>31.426066627703097</v>
      </c>
      <c r="I11" s="2">
        <f>SUM(I8/$K10)*100</f>
        <v>47.299824663939219</v>
      </c>
      <c r="J11" s="2">
        <f>SUM(J8/$K10)*100</f>
        <v>20.219754529514901</v>
      </c>
      <c r="K11" s="2">
        <f>SUM(K8/$K10)*100</f>
        <v>98.945645821157214</v>
      </c>
      <c r="L11" s="2">
        <f>SUM(L8/$O10)*100</f>
        <v>22.970432946145724</v>
      </c>
      <c r="M11" s="2">
        <f>SUM(M8/$O10)*100</f>
        <v>54.343541006687786</v>
      </c>
      <c r="N11" s="2">
        <f>SUM(N8/$O10)*100</f>
        <v>19.951425554382261</v>
      </c>
      <c r="O11" s="2">
        <f>SUM(O8/$O10)*100</f>
        <v>97.265399507215761</v>
      </c>
      <c r="P11" s="14"/>
    </row>
    <row r="12" spans="2:16" ht="5.0999999999999996" customHeight="1">
      <c r="B12" s="7"/>
      <c r="C12" s="7"/>
      <c r="D12" s="15"/>
      <c r="E12" s="15"/>
      <c r="F12" s="15"/>
      <c r="G12" s="14"/>
      <c r="H12" s="15"/>
      <c r="I12" s="15"/>
      <c r="J12" s="15"/>
      <c r="K12" s="14"/>
      <c r="L12" s="15"/>
      <c r="M12" s="15"/>
      <c r="N12" s="15"/>
      <c r="O12" s="14"/>
      <c r="P12" s="14"/>
    </row>
    <row r="13" spans="2:16" s="17" customFormat="1" ht="15" customHeight="1">
      <c r="B13" s="19" t="s">
        <v>18</v>
      </c>
      <c r="C13" s="19"/>
      <c r="D13" s="19"/>
      <c r="E13" s="19"/>
      <c r="F13" s="8"/>
      <c r="G13" s="19"/>
      <c r="H13" s="25"/>
      <c r="I13" s="25"/>
      <c r="J13" s="25"/>
      <c r="K13" s="25"/>
      <c r="L13" s="25"/>
      <c r="M13" s="25"/>
    </row>
    <row r="14" spans="2:16" s="17" customFormat="1" ht="15" customHeight="1">
      <c r="B14" s="24" t="s">
        <v>19</v>
      </c>
      <c r="C14" s="19" t="s">
        <v>20</v>
      </c>
      <c r="D14" s="19"/>
      <c r="E14" s="19"/>
      <c r="F14" s="19"/>
      <c r="G14" s="19"/>
    </row>
    <row r="15" spans="2:16" ht="54.75" customHeight="1">
      <c r="B15" s="26" t="s">
        <v>21</v>
      </c>
      <c r="C15" s="52" t="s">
        <v>22</v>
      </c>
      <c r="D15" s="52"/>
      <c r="E15" s="52"/>
      <c r="F15" s="52"/>
      <c r="G15" s="52"/>
      <c r="H15" s="52"/>
      <c r="I15" s="52"/>
      <c r="J15" s="52"/>
      <c r="K15" s="52"/>
      <c r="L15" s="52"/>
      <c r="M15" s="52"/>
      <c r="N15" s="52"/>
      <c r="O15" s="52"/>
      <c r="P15" s="27"/>
    </row>
    <row r="16" spans="2:16" ht="14.25" customHeight="1">
      <c r="B16" s="27"/>
      <c r="C16" s="27"/>
      <c r="D16" s="27"/>
      <c r="E16" s="27"/>
      <c r="F16" s="27"/>
      <c r="G16" s="27"/>
      <c r="H16" s="27"/>
      <c r="I16" s="27"/>
      <c r="J16" s="27"/>
      <c r="K16" s="27"/>
      <c r="L16" s="27"/>
      <c r="M16" s="27"/>
      <c r="N16" s="27"/>
      <c r="O16" s="27"/>
      <c r="P16" s="27"/>
    </row>
  </sheetData>
  <mergeCells count="6">
    <mergeCell ref="C15:O15"/>
    <mergeCell ref="B3:O3"/>
    <mergeCell ref="B4:C5"/>
    <mergeCell ref="D4:G4"/>
    <mergeCell ref="H4:K4"/>
    <mergeCell ref="L4:O4"/>
  </mergeCells>
  <pageMargins left="0.7" right="0.7" top="0.75" bottom="0.75" header="0.3" footer="0.3"/>
  <pageSetup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G16"/>
  <sheetViews>
    <sheetView showGridLines="0" tabSelected="1" workbookViewId="0">
      <pane ySplit="4" topLeftCell="A5" activePane="bottomLeft" state="frozen"/>
      <selection activeCell="I31" sqref="I31"/>
      <selection pane="bottomLeft" activeCell="I31" sqref="I31"/>
    </sheetView>
  </sheetViews>
  <sheetFormatPr defaultRowHeight="14.25"/>
  <cols>
    <col min="1" max="1" width="3.85546875" style="75" customWidth="1"/>
    <col min="2" max="2" width="9.5703125" style="75" customWidth="1"/>
    <col min="3" max="3" width="12.7109375" style="75" customWidth="1"/>
    <col min="4" max="4" width="15.28515625" style="75" customWidth="1"/>
    <col min="5" max="5" width="14" style="75" customWidth="1"/>
    <col min="6" max="6" width="16" style="75" customWidth="1"/>
    <col min="7" max="16384" width="9.140625" style="75"/>
  </cols>
  <sheetData>
    <row r="2" spans="2:7" s="46" customFormat="1" ht="21" customHeight="1">
      <c r="B2" s="28" t="s">
        <v>49</v>
      </c>
      <c r="C2" s="59"/>
      <c r="D2" s="60"/>
      <c r="E2" s="60"/>
      <c r="F2" s="60"/>
      <c r="G2" s="60"/>
    </row>
    <row r="3" spans="2:7" s="16" customFormat="1" ht="5.0999999999999996" customHeight="1">
      <c r="B3" s="61"/>
      <c r="C3" s="61"/>
      <c r="D3" s="61"/>
      <c r="E3" s="61"/>
      <c r="F3" s="61"/>
    </row>
    <row r="4" spans="2:7" s="11" customFormat="1" ht="21" customHeight="1">
      <c r="B4" s="34" t="s">
        <v>0</v>
      </c>
      <c r="C4" s="48" t="s">
        <v>3</v>
      </c>
      <c r="D4" s="48" t="s">
        <v>4</v>
      </c>
      <c r="E4" s="48" t="s">
        <v>5</v>
      </c>
    </row>
    <row r="5" spans="2:7" s="1" customFormat="1" ht="18" customHeight="1">
      <c r="B5" s="62">
        <v>1954</v>
      </c>
      <c r="C5" s="63">
        <v>65</v>
      </c>
      <c r="D5" s="63">
        <v>79</v>
      </c>
      <c r="E5" s="64">
        <v>74</v>
      </c>
    </row>
    <row r="6" spans="2:7" s="1" customFormat="1" ht="18" customHeight="1">
      <c r="B6" s="62">
        <v>1977</v>
      </c>
      <c r="C6" s="63">
        <v>44</v>
      </c>
      <c r="D6" s="63">
        <v>61</v>
      </c>
      <c r="E6" s="64">
        <v>54</v>
      </c>
    </row>
    <row r="7" spans="2:7" s="1" customFormat="1" ht="18" customHeight="1">
      <c r="B7" s="62">
        <v>1987</v>
      </c>
      <c r="C7" s="63">
        <v>43</v>
      </c>
      <c r="D7" s="63">
        <v>63</v>
      </c>
      <c r="E7" s="64">
        <v>55</v>
      </c>
    </row>
    <row r="8" spans="2:7" s="1" customFormat="1" ht="18" customHeight="1">
      <c r="B8" s="62" t="s">
        <v>50</v>
      </c>
      <c r="C8" s="63">
        <v>25</v>
      </c>
      <c r="D8" s="63">
        <v>50</v>
      </c>
      <c r="E8" s="64">
        <v>40</v>
      </c>
    </row>
    <row r="9" spans="2:7" s="1" customFormat="1" ht="18" customHeight="1">
      <c r="B9" s="62">
        <v>1999</v>
      </c>
      <c r="C9" s="63">
        <v>46</v>
      </c>
      <c r="D9" s="63">
        <v>69</v>
      </c>
      <c r="E9" s="64">
        <v>60</v>
      </c>
    </row>
    <row r="10" spans="2:7" s="1" customFormat="1" ht="18" customHeight="1">
      <c r="B10" s="62" t="s">
        <v>51</v>
      </c>
      <c r="C10" s="63">
        <v>46</v>
      </c>
      <c r="D10" s="63">
        <v>69</v>
      </c>
      <c r="E10" s="64">
        <v>60</v>
      </c>
    </row>
    <row r="11" spans="2:7" s="1" customFormat="1" ht="18" customHeight="1">
      <c r="B11" s="49" t="s">
        <v>52</v>
      </c>
      <c r="C11" s="65">
        <v>40</v>
      </c>
      <c r="D11" s="65">
        <v>18</v>
      </c>
      <c r="E11" s="66">
        <v>58</v>
      </c>
    </row>
    <row r="12" spans="2:7" s="1" customFormat="1" ht="5.0999999999999996" customHeight="1">
      <c r="B12" s="67"/>
      <c r="C12" s="67"/>
      <c r="D12" s="68"/>
      <c r="E12" s="68"/>
      <c r="F12" s="69"/>
    </row>
    <row r="13" spans="2:7" s="19" customFormat="1" ht="18" customHeight="1">
      <c r="B13" s="70" t="s">
        <v>18</v>
      </c>
      <c r="C13" s="70"/>
      <c r="D13" s="70"/>
      <c r="E13" s="70"/>
      <c r="F13" s="70"/>
    </row>
    <row r="14" spans="2:7" s="19" customFormat="1" ht="36.75" customHeight="1">
      <c r="B14" s="26" t="s">
        <v>19</v>
      </c>
      <c r="C14" s="71" t="s">
        <v>53</v>
      </c>
      <c r="D14" s="71"/>
      <c r="E14" s="71"/>
    </row>
    <row r="15" spans="2:7" s="38" customFormat="1" ht="29.25" customHeight="1">
      <c r="B15" s="42" t="s">
        <v>21</v>
      </c>
      <c r="C15" s="72" t="s">
        <v>54</v>
      </c>
      <c r="D15" s="72"/>
      <c r="E15" s="72"/>
      <c r="F15" s="45"/>
    </row>
    <row r="16" spans="2:7" ht="24" customHeight="1">
      <c r="B16" s="26" t="s">
        <v>55</v>
      </c>
      <c r="C16" s="73" t="s">
        <v>56</v>
      </c>
      <c r="D16" s="73"/>
      <c r="E16" s="73"/>
      <c r="F16" s="74"/>
    </row>
  </sheetData>
  <mergeCells count="5">
    <mergeCell ref="B3:F3"/>
    <mergeCell ref="B13:F13"/>
    <mergeCell ref="C14:E14"/>
    <mergeCell ref="C15:E15"/>
    <mergeCell ref="C16:E16"/>
  </mergeCells>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F1</vt:lpstr>
      <vt:lpstr>F2</vt:lpstr>
      <vt:lpstr>F3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Tausulu Vaai-Reupena</dc:creator>
  <cp:lastModifiedBy>Tausulu Vaai-Reupena</cp:lastModifiedBy>
  <dcterms:created xsi:type="dcterms:W3CDTF">2019-09-11T23:53:44Z</dcterms:created>
  <dcterms:modified xsi:type="dcterms:W3CDTF">2019-09-26T02:39:57Z</dcterms:modified>
</cp:coreProperties>
</file>